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140" tabRatio="701" firstSheet="6" activeTab="16"/>
  </bookViews>
  <sheets>
    <sheet name="Macro1" sheetId="47" state="veryHidden" r:id="rId1"/>
    <sheet name="6-5" sheetId="24" r:id="rId2"/>
    <sheet name="6-6" sheetId="25" r:id="rId3"/>
    <sheet name="6-7" sheetId="26" r:id="rId4"/>
    <sheet name="6-8" sheetId="43" r:id="rId5"/>
    <sheet name="6-9" sheetId="27" r:id="rId6"/>
    <sheet name="6-10" sheetId="29" r:id="rId7"/>
    <sheet name="6-11" sheetId="37" r:id="rId8"/>
    <sheet name="6-12" sheetId="30" r:id="rId9"/>
    <sheet name="6-13" sheetId="31" r:id="rId10"/>
    <sheet name="6-14" sheetId="33" r:id="rId11"/>
    <sheet name="6-15" sheetId="34" r:id="rId12"/>
    <sheet name="6-16" sheetId="36" r:id="rId13"/>
    <sheet name="6-17" sheetId="35" r:id="rId14"/>
    <sheet name="6-18" sheetId="40" r:id="rId15"/>
    <sheet name="6-19" sheetId="41" r:id="rId16"/>
    <sheet name="6-20" sheetId="48" r:id="rId17"/>
  </sheets>
  <definedNames>
    <definedName name="OLE_LINK1" localSheetId="2">'6-6'!$C$5</definedName>
  </definedNames>
  <calcPr calcId="144525"/>
</workbook>
</file>

<file path=xl/sharedStrings.xml><?xml version="1.0" encoding="utf-8"?>
<sst xmlns="http://schemas.openxmlformats.org/spreadsheetml/2006/main" count="592" uniqueCount="382">
  <si>
    <t>6—5  农民家庭基本情况</t>
  </si>
  <si>
    <t>项      目</t>
  </si>
  <si>
    <t>单 位</t>
  </si>
  <si>
    <t>1990年</t>
  </si>
  <si>
    <t>2000年</t>
  </si>
  <si>
    <t>2005年</t>
  </si>
  <si>
    <t>2010年</t>
  </si>
  <si>
    <t>2017年</t>
  </si>
  <si>
    <t>2018年</t>
  </si>
  <si>
    <t>2019年</t>
  </si>
  <si>
    <t>调查户数</t>
  </si>
  <si>
    <t>户</t>
  </si>
  <si>
    <t>调查户常住人口</t>
  </si>
  <si>
    <t>人</t>
  </si>
  <si>
    <t>平均每户常住人口</t>
  </si>
  <si>
    <t>平均每户整、半劳动力</t>
  </si>
  <si>
    <t>平均每个劳动力负担人口</t>
  </si>
  <si>
    <t>平均每百个劳动力文化状况</t>
  </si>
  <si>
    <t xml:space="preserve">  1.文盲半文盲人数</t>
  </si>
  <si>
    <t xml:space="preserve">  2.小学程度人数</t>
  </si>
  <si>
    <t xml:space="preserve">  3.初中程度人数</t>
  </si>
  <si>
    <t xml:space="preserve">  4.高中程度人数</t>
  </si>
  <si>
    <t xml:space="preserve">  5.专科程度人数</t>
  </si>
  <si>
    <t xml:space="preserve">  6.本科及以上程度人数</t>
  </si>
  <si>
    <t>平均每人经营土地面积</t>
  </si>
  <si>
    <t>亩</t>
  </si>
  <si>
    <t xml:space="preserve">  #耕地面积</t>
  </si>
  <si>
    <t xml:space="preserve">  #平均每户经营林地面积</t>
  </si>
  <si>
    <t>平均每人拥有住房面积</t>
  </si>
  <si>
    <t>平方米</t>
  </si>
  <si>
    <t>平均每人拥有住房价值</t>
  </si>
  <si>
    <t>元</t>
  </si>
  <si>
    <t>平均每户生活用电数量</t>
  </si>
  <si>
    <t>度</t>
  </si>
  <si>
    <t>平均每百户安全饮用水住户</t>
  </si>
  <si>
    <t>平均每百户有取暖设备的住户</t>
  </si>
  <si>
    <t>平均每百户使用液化气的住户</t>
  </si>
  <si>
    <t>平均每百户使用煤炭的住户</t>
  </si>
  <si>
    <t>注：2015年开始为城乡住户一体化新口径指标数据，下同。</t>
  </si>
  <si>
    <t>6—6  农民家庭平均每人总收入及构成</t>
  </si>
  <si>
    <t xml:space="preserve">单位：元 </t>
  </si>
  <si>
    <t>收    入</t>
  </si>
  <si>
    <t>构  成(%)</t>
  </si>
  <si>
    <t>全年总收入</t>
  </si>
  <si>
    <t>(一)工资性收入</t>
  </si>
  <si>
    <t>(二)家庭经营收入</t>
  </si>
  <si>
    <t xml:space="preserve"> 1.第一产业收入</t>
  </si>
  <si>
    <t xml:space="preserve">  (1) 农业收入</t>
  </si>
  <si>
    <t xml:space="preserve">  (2) 林业收入</t>
  </si>
  <si>
    <t xml:space="preserve">  (3) 牧业收入</t>
  </si>
  <si>
    <t xml:space="preserve">  (4) 渔业收入</t>
  </si>
  <si>
    <t xml:space="preserve"> 2. 第二产业收入</t>
  </si>
  <si>
    <t xml:space="preserve">  (1) 工业收入</t>
  </si>
  <si>
    <t xml:space="preserve">  (2) 建筑业收入</t>
  </si>
  <si>
    <t xml:space="preserve"> 3. 第三产业收入</t>
  </si>
  <si>
    <t xml:space="preserve">  (1) 交通、运输和邮电业收入</t>
  </si>
  <si>
    <t xml:space="preserve">  (2) 批发零售、住宿餐饮业收入</t>
  </si>
  <si>
    <t xml:space="preserve">  (3) 社会服务业收入</t>
  </si>
  <si>
    <t xml:space="preserve">  (4) 其他行业收入</t>
  </si>
  <si>
    <t>(三)财产性收入</t>
  </si>
  <si>
    <t xml:space="preserve">  1. 利息收入</t>
  </si>
  <si>
    <t xml:space="preserve">  2. 租金收入</t>
  </si>
  <si>
    <t xml:space="preserve">  3. 土地征用补偿</t>
  </si>
  <si>
    <t xml:space="preserve">  4. 其它财产收入</t>
  </si>
  <si>
    <t>(四)转移性收入</t>
  </si>
  <si>
    <t xml:space="preserve">  # 家庭非常住人口寄回和带回</t>
  </si>
  <si>
    <t>6—7  各县区农民人均可支配收入</t>
  </si>
  <si>
    <t>县  区</t>
  </si>
  <si>
    <t>2015年</t>
  </si>
  <si>
    <t>2016年</t>
  </si>
  <si>
    <t>全  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</si>
  <si>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</si>
  <si>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</si>
  <si>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</si>
  <si>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</si>
  <si>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</si>
  <si>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</si>
  <si>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</si>
  <si>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</si>
  <si>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</si>
  <si>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</si>
  <si>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注：2010年和2015年为按新指标口径推算数据。</t>
  </si>
  <si>
    <t>6—8 各县区农民人均现金收入</t>
  </si>
  <si>
    <r>
      <rPr>
        <b/>
        <sz val="9"/>
        <rFont val="Times New Roman"/>
        <charset val="134"/>
      </rPr>
      <t>2018</t>
    </r>
    <r>
      <rPr>
        <b/>
        <sz val="9"/>
        <rFont val="宋体"/>
        <charset val="134"/>
      </rPr>
      <t>年</t>
    </r>
  </si>
  <si>
    <r>
      <rPr>
        <b/>
        <sz val="9"/>
        <rFont val="Times New Roman"/>
        <charset val="134"/>
      </rPr>
      <t>2019</t>
    </r>
    <r>
      <rPr>
        <b/>
        <sz val="9"/>
        <rFont val="宋体"/>
        <charset val="134"/>
      </rPr>
      <t>年</t>
    </r>
  </si>
  <si>
    <t>备注：2015年开始为新口径数据，2014年及以前为老口径数据。</t>
  </si>
  <si>
    <t>6—9  农民家庭平均每人可支配收入及构成</t>
  </si>
  <si>
    <t xml:space="preserve">        (2019年)                             单位：元、% </t>
  </si>
  <si>
    <t>项     目</t>
  </si>
  <si>
    <t>可支配收入（元）</t>
  </si>
  <si>
    <t>构成（%）</t>
  </si>
  <si>
    <r>
      <rPr>
        <b/>
        <sz val="9"/>
        <rFont val="新宋体"/>
        <charset val="134"/>
      </rPr>
      <t>平均每人</t>
    </r>
    <r>
      <rPr>
        <b/>
        <sz val="9"/>
        <color indexed="8"/>
        <rFont val="新宋体"/>
        <charset val="134"/>
      </rPr>
      <t>可支配收入</t>
    </r>
  </si>
  <si>
    <t xml:space="preserve"> 一、工资性收入</t>
  </si>
  <si>
    <t xml:space="preserve"> 二、经营净收入</t>
  </si>
  <si>
    <t xml:space="preserve">   1.第一产业净收入</t>
  </si>
  <si>
    <t xml:space="preserve">   （1）农业</t>
  </si>
  <si>
    <t xml:space="preserve">   （2）林业</t>
  </si>
  <si>
    <t xml:space="preserve">   （3）牧业</t>
  </si>
  <si>
    <t xml:space="preserve">   （4）渔业</t>
  </si>
  <si>
    <t xml:space="preserve">   2.第二产业经营净收入</t>
  </si>
  <si>
    <t xml:space="preserve">    (1)采矿业</t>
  </si>
  <si>
    <t xml:space="preserve">    (2)制造业</t>
  </si>
  <si>
    <t xml:space="preserve">    (3)电力热力燃气及水生产和供应业</t>
  </si>
  <si>
    <t xml:space="preserve">    (4)建筑业</t>
  </si>
  <si>
    <t xml:space="preserve">   3.第三产业经营净收入</t>
  </si>
  <si>
    <t xml:space="preserve">    （1）批发和零售业</t>
  </si>
  <si>
    <t xml:space="preserve">    （2）交通运输仓储和邮政业</t>
  </si>
  <si>
    <t xml:space="preserve">    （3）住宿和餐饮业</t>
  </si>
  <si>
    <t xml:space="preserve">    （4）房地产业</t>
  </si>
  <si>
    <t xml:space="preserve">    （5）租赁和商务服务业</t>
  </si>
  <si>
    <t xml:space="preserve">    (6)居民服务修理和其他服务业</t>
  </si>
  <si>
    <t xml:space="preserve">    (7)其他</t>
  </si>
  <si>
    <t xml:space="preserve">    (8)农林牧渔服务业</t>
  </si>
  <si>
    <t xml:space="preserve">  三、财产净收入</t>
  </si>
  <si>
    <t xml:space="preserve">   1.利息净收入</t>
  </si>
  <si>
    <t xml:space="preserve">   2.红利收入</t>
  </si>
  <si>
    <t xml:space="preserve">   3.储蓄性保险净收益</t>
  </si>
  <si>
    <t xml:space="preserve">   4.转让承包土地经营权租金净收入</t>
  </si>
  <si>
    <t xml:space="preserve">   5.出租房屋财产性收入</t>
  </si>
  <si>
    <t xml:space="preserve">   6.出租机械专利版权等资产的收入</t>
  </si>
  <si>
    <t xml:space="preserve">   7.其他财产净收入</t>
  </si>
  <si>
    <t xml:space="preserve">   8.房屋虚拟租金</t>
  </si>
  <si>
    <t xml:space="preserve"> 四、转移净收入</t>
  </si>
  <si>
    <r>
      <rPr>
        <b/>
        <sz val="9"/>
        <rFont val="新宋体"/>
        <charset val="134"/>
      </rPr>
      <t xml:space="preserve">    #</t>
    </r>
    <r>
      <rPr>
        <b/>
        <sz val="9"/>
        <rFont val="宋体"/>
        <charset val="134"/>
      </rPr>
      <t>家庭外出从业人员寄回带回收入</t>
    </r>
  </si>
  <si>
    <t>6—10 农民家庭平均每人总支出及构成</t>
  </si>
  <si>
    <t>支    出</t>
  </si>
  <si>
    <t>构    成（%）</t>
  </si>
  <si>
    <t>总 支 出</t>
  </si>
  <si>
    <t>一、消费支出</t>
  </si>
  <si>
    <t>二、 生产经营费用支出</t>
  </si>
  <si>
    <t xml:space="preserve"> （一）第一产业经营费用支出</t>
  </si>
  <si>
    <t xml:space="preserve">   1.农业</t>
  </si>
  <si>
    <t xml:space="preserve">   2.林业</t>
  </si>
  <si>
    <t xml:space="preserve">   3.牧业</t>
  </si>
  <si>
    <t xml:space="preserve">   4.渔业</t>
  </si>
  <si>
    <t xml:space="preserve"> （二）第二产业经营费用支出</t>
  </si>
  <si>
    <t xml:space="preserve">   1.采矿业</t>
  </si>
  <si>
    <t xml:space="preserve">   2.制造业</t>
  </si>
  <si>
    <t xml:space="preserve">   3.电力热力燃气及水生产和供应</t>
  </si>
  <si>
    <t xml:space="preserve">   4.建筑业</t>
  </si>
  <si>
    <t xml:space="preserve">  （三）第三产业经营费用支出</t>
  </si>
  <si>
    <t xml:space="preserve">    1.批发和零售业</t>
  </si>
  <si>
    <t xml:space="preserve">    2.交通运输仓储和邮政业</t>
  </si>
  <si>
    <t xml:space="preserve">    3.住宿和餐饮业</t>
  </si>
  <si>
    <t xml:space="preserve">    4.房地产业</t>
  </si>
  <si>
    <t xml:space="preserve">    5.租赁和商务服务业</t>
  </si>
  <si>
    <t xml:space="preserve">    6.居民服务修理和其他服务业</t>
  </si>
  <si>
    <t xml:space="preserve">    7.其他</t>
  </si>
  <si>
    <t xml:space="preserve">    8.农林牧渔服务业</t>
  </si>
  <si>
    <t>三、财产性支出</t>
  </si>
  <si>
    <t>四、转移性支出</t>
  </si>
  <si>
    <t>五、部分商业保险支出</t>
  </si>
  <si>
    <t>六、购置资产及非经常性转移支出</t>
  </si>
  <si>
    <t>七、借贷性支出</t>
  </si>
  <si>
    <t>6—11  全市农民家庭平均每人生活消费支出</t>
  </si>
  <si>
    <t>2013年</t>
  </si>
  <si>
    <t>2014年</t>
  </si>
  <si>
    <t xml:space="preserve"> 生活消费支出</t>
  </si>
  <si>
    <t xml:space="preserve">  （一）食品烟酒</t>
  </si>
  <si>
    <t xml:space="preserve">    1.食品</t>
  </si>
  <si>
    <t xml:space="preserve">    （1）谷物</t>
  </si>
  <si>
    <t xml:space="preserve">    （2）薯类</t>
  </si>
  <si>
    <t xml:space="preserve">    （3）豆类</t>
  </si>
  <si>
    <t xml:space="preserve">    （4）食用油</t>
  </si>
  <si>
    <t xml:space="preserve">    （5）蔬菜和食用菌</t>
  </si>
  <si>
    <t xml:space="preserve">    （6）肉类</t>
  </si>
  <si>
    <t xml:space="preserve">    （7）禽类</t>
  </si>
  <si>
    <t xml:space="preserve">    （8）水产品</t>
  </si>
  <si>
    <t xml:space="preserve">    （9）蛋类</t>
  </si>
  <si>
    <t xml:space="preserve">    （10）奶类</t>
  </si>
  <si>
    <t xml:space="preserve">    （11）干鲜瓜果类</t>
  </si>
  <si>
    <t xml:space="preserve">    （12）糖果糕点类</t>
  </si>
  <si>
    <t xml:space="preserve">    （13）其他食品</t>
  </si>
  <si>
    <t xml:space="preserve">    2.烟酒</t>
  </si>
  <si>
    <t xml:space="preserve">    3.饮料</t>
  </si>
  <si>
    <t xml:space="preserve">    4.饮食服务</t>
  </si>
  <si>
    <t xml:space="preserve">  （二）衣着</t>
  </si>
  <si>
    <t xml:space="preserve">    1.衣类</t>
  </si>
  <si>
    <t xml:space="preserve">    2.鞋类</t>
  </si>
  <si>
    <t xml:space="preserve">   （三）居住</t>
  </si>
  <si>
    <t xml:space="preserve">    1.租赁房房租</t>
  </si>
  <si>
    <t xml:space="preserve">    2.住房维修及管理</t>
  </si>
  <si>
    <t xml:space="preserve">    3.水电燃料及其他</t>
  </si>
  <si>
    <t xml:space="preserve">    4.自有住房虚拟租金</t>
  </si>
  <si>
    <t xml:space="preserve">  （四）生活用品及服务</t>
  </si>
  <si>
    <t xml:space="preserve">    1.家具及室内装饰品</t>
  </si>
  <si>
    <t xml:space="preserve">    2.家用器具</t>
  </si>
  <si>
    <t xml:space="preserve">    3.家用纺织品</t>
  </si>
  <si>
    <t xml:space="preserve">    4.家庭日用杂品</t>
  </si>
  <si>
    <t xml:space="preserve">    5.个人用品</t>
  </si>
  <si>
    <t xml:space="preserve">    6.家庭服务</t>
  </si>
  <si>
    <t xml:space="preserve">  （五）交通通信</t>
  </si>
  <si>
    <t xml:space="preserve">    1.交通</t>
  </si>
  <si>
    <t xml:space="preserve">    2.通信</t>
  </si>
  <si>
    <t xml:space="preserve">  （六）教育文化娱乐</t>
  </si>
  <si>
    <t xml:space="preserve">    1.教育</t>
  </si>
  <si>
    <t xml:space="preserve">    2.文化娱乐</t>
  </si>
  <si>
    <t xml:space="preserve">  （七）医疗保健</t>
  </si>
  <si>
    <t xml:space="preserve">    1.医疗器具及药品</t>
  </si>
  <si>
    <t xml:space="preserve">    2.医疗服务</t>
  </si>
  <si>
    <t xml:space="preserve">  （八）其他用品和服务</t>
  </si>
  <si>
    <t xml:space="preserve">    1.其他用品</t>
  </si>
  <si>
    <t xml:space="preserve">    2.其他服务</t>
  </si>
  <si>
    <t>6—12  农民家庭平均每人现金收入及构成</t>
  </si>
  <si>
    <t>全年现金收入（未扣除生产费用）</t>
  </si>
  <si>
    <t xml:space="preserve"> 一、现金工资性收入</t>
  </si>
  <si>
    <t xml:space="preserve"> 二、现金经营性收入</t>
  </si>
  <si>
    <t xml:space="preserve">  （一）第一产业现金经营收入</t>
  </si>
  <si>
    <t xml:space="preserve">    1.农业</t>
  </si>
  <si>
    <t xml:space="preserve">    2.林业</t>
  </si>
  <si>
    <t xml:space="preserve">    3.牧业</t>
  </si>
  <si>
    <t xml:space="preserve">    4.渔业</t>
  </si>
  <si>
    <t xml:space="preserve">  （二）第二产业现金经营收入</t>
  </si>
  <si>
    <t xml:space="preserve">    1.采矿业</t>
  </si>
  <si>
    <t xml:space="preserve">    2.制造业</t>
  </si>
  <si>
    <t xml:space="preserve">    3.电力热力燃气及水生产和供应业</t>
  </si>
  <si>
    <t xml:space="preserve">    4.建筑业</t>
  </si>
  <si>
    <t xml:space="preserve">  （三）第三产业现金经营收入</t>
  </si>
  <si>
    <t xml:space="preserve">    7.其他行业</t>
  </si>
  <si>
    <t xml:space="preserve"> 三、现金财产性收入</t>
  </si>
  <si>
    <t xml:space="preserve"> 四、现金转移性收入</t>
  </si>
  <si>
    <t>6—13  农民家庭平均每人现金支出及构成</t>
  </si>
  <si>
    <t>农民人均现金支出</t>
  </si>
  <si>
    <t>全年现金支出</t>
  </si>
  <si>
    <t>一、现金消费支出</t>
  </si>
  <si>
    <t>二、 生产经营现金费用支出</t>
  </si>
  <si>
    <t>(一)第一产业经营现金费用支出</t>
  </si>
  <si>
    <t xml:space="preserve">  (1) 农业</t>
  </si>
  <si>
    <t xml:space="preserve">  (2) 林业</t>
  </si>
  <si>
    <t xml:space="preserve">  (3) 牧业</t>
  </si>
  <si>
    <t xml:space="preserve">  (4) 渔业</t>
  </si>
  <si>
    <t>（二）第二产业经营现金费用支出</t>
  </si>
  <si>
    <t xml:space="preserve">  （1）采矿业</t>
  </si>
  <si>
    <t xml:space="preserve">  （2）制造业</t>
  </si>
  <si>
    <t xml:space="preserve">  （3）电力热力燃气及水生产和供应业</t>
  </si>
  <si>
    <t xml:space="preserve">  （4）建筑业</t>
  </si>
  <si>
    <t>（三）第三产业经营现金费用支出</t>
  </si>
  <si>
    <t xml:space="preserve">  （1）批发和零售业</t>
  </si>
  <si>
    <t xml:space="preserve">  （2）交通运输仓储和邮政业</t>
  </si>
  <si>
    <t xml:space="preserve">  （3）住宿和餐饮业</t>
  </si>
  <si>
    <t xml:space="preserve">  （4）房地产业</t>
  </si>
  <si>
    <t xml:space="preserve">  （5）租赁和商务服务业</t>
  </si>
  <si>
    <t xml:space="preserve">  （6）居民服务修理和其他服务业</t>
  </si>
  <si>
    <t xml:space="preserve">   (7)其他</t>
  </si>
  <si>
    <t xml:space="preserve">  （8）农林牧渔服务业</t>
  </si>
  <si>
    <t>三、现金财产性支出</t>
  </si>
  <si>
    <t>四、现金转移性支出</t>
  </si>
  <si>
    <t>6—14  农民家庭平均每人出售产品情况</t>
  </si>
  <si>
    <t>单  位</t>
  </si>
  <si>
    <t>一、 出售谷物数量</t>
  </si>
  <si>
    <t>公斤</t>
  </si>
  <si>
    <t xml:space="preserve"> 1.出售小麦数量</t>
  </si>
  <si>
    <t xml:space="preserve"> 2.出售稻谷数量</t>
  </si>
  <si>
    <t xml:space="preserve"> 3.出售玉米数量</t>
  </si>
  <si>
    <t xml:space="preserve"> 4.出售高梁数量</t>
  </si>
  <si>
    <t xml:space="preserve"> 5.出售谷子数量</t>
  </si>
  <si>
    <t xml:space="preserve"> 6.出售其他谷物数量</t>
  </si>
  <si>
    <t>二、出售薯类数量</t>
  </si>
  <si>
    <t>三、出售豆类数量</t>
  </si>
  <si>
    <t>四、出售棉花数量</t>
  </si>
  <si>
    <t>五、出售油料数量</t>
  </si>
  <si>
    <t>六、出售麻类数量</t>
  </si>
  <si>
    <t>七、出售糖料数量</t>
  </si>
  <si>
    <t>八、出售烟草数量</t>
  </si>
  <si>
    <t>九、出售蔬菜及食用菌数量</t>
  </si>
  <si>
    <t>十、出售水果数量</t>
  </si>
  <si>
    <t>十一、出售肉猪及猪肉数量</t>
  </si>
  <si>
    <t>十二、出售菜羊及羊肉数量</t>
  </si>
  <si>
    <t>十三、出售肉牛及牛肉数量</t>
  </si>
  <si>
    <t>十四、出售家禽总数量</t>
  </si>
  <si>
    <t>十五、出售蛋类数量</t>
  </si>
  <si>
    <t>十六、出售水产品数量</t>
  </si>
  <si>
    <t>6—15  农民家庭平均每人主要消费品消费量</t>
  </si>
  <si>
    <t>项    目</t>
  </si>
  <si>
    <t>单位</t>
  </si>
  <si>
    <t>一、粮食消费量</t>
  </si>
  <si>
    <t xml:space="preserve"> （一）谷物消费量</t>
  </si>
  <si>
    <t xml:space="preserve">   1.小麦</t>
  </si>
  <si>
    <t xml:space="preserve">   2.稻谷</t>
  </si>
  <si>
    <t xml:space="preserve">   3.玉米</t>
  </si>
  <si>
    <t xml:space="preserve">   4.其他谷物</t>
  </si>
  <si>
    <t xml:space="preserve"> （二）薯类消费量</t>
  </si>
  <si>
    <t xml:space="preserve"> （三）豆类消费量</t>
  </si>
  <si>
    <t>二、油脂类消费量</t>
  </si>
  <si>
    <t xml:space="preserve">   1.植物油</t>
  </si>
  <si>
    <t xml:space="preserve">   2.动物油</t>
  </si>
  <si>
    <t>三、蔬菜及菜制品消费量</t>
  </si>
  <si>
    <t>四、干鲜瓜果类消费量</t>
  </si>
  <si>
    <t>五、消费茶叶</t>
  </si>
  <si>
    <t>六、肉禽及其制品</t>
  </si>
  <si>
    <t xml:space="preserve">   1.猪肉</t>
  </si>
  <si>
    <t xml:space="preserve">   2.牛肉</t>
  </si>
  <si>
    <t xml:space="preserve">   3.羊肉</t>
  </si>
  <si>
    <t xml:space="preserve">   4.家禽</t>
  </si>
  <si>
    <t xml:space="preserve">   5.其他家离及制品</t>
  </si>
  <si>
    <t>七、蛋类及蛋制品</t>
  </si>
  <si>
    <t>八、奶和奶制品</t>
  </si>
  <si>
    <t>九、水产品</t>
  </si>
  <si>
    <t>十、食糖</t>
  </si>
  <si>
    <t>十一、酒</t>
  </si>
  <si>
    <t>6—16 农民家庭人均年末生产性固定资产原值</t>
  </si>
  <si>
    <t>单位：元</t>
  </si>
  <si>
    <t>项       目</t>
  </si>
  <si>
    <t xml:space="preserve"> （一）期末农业生产性固定资产原价</t>
  </si>
  <si>
    <t xml:space="preserve">    1.农业固定资产原价</t>
  </si>
  <si>
    <t xml:space="preserve">     ①生产性用房及建筑物</t>
  </si>
  <si>
    <t xml:space="preserve">     ②役畜</t>
  </si>
  <si>
    <t xml:space="preserve">     ③农业设施</t>
  </si>
  <si>
    <t xml:space="preserve">     ④农业机械</t>
  </si>
  <si>
    <t xml:space="preserve">    2.林业固定资产原价</t>
  </si>
  <si>
    <t xml:space="preserve">     ②机械设备</t>
  </si>
  <si>
    <t xml:space="preserve">    3.牧业固定资产原价</t>
  </si>
  <si>
    <t xml:space="preserve">     ②产品畜</t>
  </si>
  <si>
    <t xml:space="preserve">    4.渔业固定资产原价</t>
  </si>
  <si>
    <t xml:space="preserve">    5.农林牧渔服务业固定资产原价</t>
  </si>
  <si>
    <t xml:space="preserve">  （二）期末非农产业固定资产原价</t>
  </si>
  <si>
    <t xml:space="preserve">   3.电力热力燃气及水生产和供应业</t>
  </si>
  <si>
    <t xml:space="preserve">    5.批发和零售业</t>
  </si>
  <si>
    <t xml:space="preserve">    6.交通运输仓储和邮政业</t>
  </si>
  <si>
    <t xml:space="preserve">    7.住宿和餐饮业</t>
  </si>
  <si>
    <t xml:space="preserve">    8.房地产业</t>
  </si>
  <si>
    <t xml:space="preserve">    9.租赁和商务服务业</t>
  </si>
  <si>
    <t xml:space="preserve">    10.居民服务修理和其他服务业</t>
  </si>
  <si>
    <t xml:space="preserve">    11.其他行业</t>
  </si>
  <si>
    <t>6—17  农民家庭平均每百户耐用品年未拥有量</t>
  </si>
  <si>
    <t>项  目</t>
  </si>
  <si>
    <t>洗衣机</t>
  </si>
  <si>
    <t>台</t>
  </si>
  <si>
    <t>电冰箱</t>
  </si>
  <si>
    <t>空调机</t>
  </si>
  <si>
    <t>抽油烟机</t>
  </si>
  <si>
    <t>微波炉</t>
  </si>
  <si>
    <t>热水器</t>
  </si>
  <si>
    <t xml:space="preserve"> #太阳能热水器</t>
  </si>
  <si>
    <t>助力车</t>
  </si>
  <si>
    <t>辆</t>
  </si>
  <si>
    <t>摩托车</t>
  </si>
  <si>
    <t>汽车(生活用)</t>
  </si>
  <si>
    <t>固定电话机</t>
  </si>
  <si>
    <t>部</t>
  </si>
  <si>
    <t>移动电话</t>
  </si>
  <si>
    <t xml:space="preserve"> #接入互联网的</t>
  </si>
  <si>
    <t>彩色电视机</t>
  </si>
  <si>
    <t xml:space="preserve"> #接入有线电视网的</t>
  </si>
  <si>
    <t>摄像机</t>
  </si>
  <si>
    <t>照相机</t>
  </si>
  <si>
    <t>架</t>
  </si>
  <si>
    <t>家用计算机</t>
  </si>
  <si>
    <t>6—18  农民家庭平均每百户年末拥有主要固定资产数量</t>
  </si>
  <si>
    <t>主要农业生产性固定资产数量</t>
  </si>
  <si>
    <t xml:space="preserve">    1.生产性用房及建筑物</t>
  </si>
  <si>
    <t xml:space="preserve">    2.大中型农用拖拉机</t>
  </si>
  <si>
    <t xml:space="preserve">    3.小型农用拖拉机</t>
  </si>
  <si>
    <t xml:space="preserve">    4.农用排灌动力机械</t>
  </si>
  <si>
    <t xml:space="preserve">    5.插秧机</t>
  </si>
  <si>
    <t xml:space="preserve">    6.收割机</t>
  </si>
  <si>
    <t xml:space="preserve">    7.脱粒机</t>
  </si>
  <si>
    <t>6—19  各县区农民家庭平均每人生活消费支出</t>
  </si>
  <si>
    <t>备注：2015年开始为新口径数据。</t>
  </si>
  <si>
    <t>6—20 城乡居民全年人均可支配收入及消费支出情况</t>
  </si>
  <si>
    <t>单位：元/人</t>
  </si>
  <si>
    <t>2020年</t>
  </si>
  <si>
    <t xml:space="preserve"> 一、 可支配收入</t>
  </si>
  <si>
    <t xml:space="preserve">  1.工资性收入</t>
  </si>
  <si>
    <t xml:space="preserve">  (1)工资</t>
  </si>
  <si>
    <t xml:space="preserve">  2.经营净收入</t>
  </si>
  <si>
    <t xml:space="preserve">  3.财产净收入</t>
  </si>
  <si>
    <t xml:space="preserve">  #利息净收入</t>
  </si>
  <si>
    <t xml:space="preserve">  4.转移净收入</t>
  </si>
  <si>
    <t xml:space="preserve">  #离退休金</t>
  </si>
  <si>
    <t xml:space="preserve">   社会救济和补助</t>
  </si>
  <si>
    <t>政策性生活补贴</t>
  </si>
  <si>
    <t>二、家庭总支出</t>
  </si>
  <si>
    <t xml:space="preserve">  #消费支出</t>
  </si>
  <si>
    <t xml:space="preserve">   1.食品烟酒</t>
  </si>
  <si>
    <t xml:space="preserve">   2.衣着</t>
  </si>
  <si>
    <t xml:space="preserve">   3.居住</t>
  </si>
  <si>
    <t xml:space="preserve">   4.生活用品及服务</t>
  </si>
  <si>
    <t xml:space="preserve">   5.交通通信</t>
  </si>
  <si>
    <t xml:space="preserve">   6.教育文化娱乐</t>
  </si>
  <si>
    <t xml:space="preserve">   7.医疗保健</t>
  </si>
  <si>
    <t xml:space="preserve">   8.其他用品和服务</t>
  </si>
</sst>
</file>

<file path=xl/styles.xml><?xml version="1.0" encoding="utf-8"?>
<styleSheet xmlns="http://schemas.openxmlformats.org/spreadsheetml/2006/main">
  <numFmts count="12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);[Red]\(0\)"/>
    <numFmt numFmtId="177" formatCode="0_ "/>
    <numFmt numFmtId="178" formatCode="0.0_ "/>
    <numFmt numFmtId="179" formatCode="0.00_ "/>
    <numFmt numFmtId="180" formatCode="0.00_);[Red]\(0.00\)"/>
    <numFmt numFmtId="181" formatCode="#0.00"/>
    <numFmt numFmtId="182" formatCode="0.0;[Red]0.0"/>
    <numFmt numFmtId="183" formatCode="0.0"/>
  </numFmts>
  <fonts count="52">
    <font>
      <sz val="12"/>
      <name val="宋体"/>
      <charset val="134"/>
    </font>
    <font>
      <b/>
      <sz val="15"/>
      <name val="新宋体"/>
      <charset val="134"/>
    </font>
    <font>
      <b/>
      <sz val="10"/>
      <name val="宋体"/>
      <charset val="134"/>
    </font>
    <font>
      <b/>
      <sz val="9"/>
      <name val="新宋体"/>
      <charset val="134"/>
    </font>
    <font>
      <b/>
      <sz val="9"/>
      <name val="Times New Roman"/>
      <charset val="134"/>
    </font>
    <font>
      <sz val="12"/>
      <color rgb="FFFF0000"/>
      <name val="宋体"/>
      <charset val="134"/>
    </font>
    <font>
      <b/>
      <sz val="15"/>
      <color theme="1"/>
      <name val="新宋体"/>
      <charset val="134"/>
    </font>
    <font>
      <b/>
      <sz val="9"/>
      <color indexed="10"/>
      <name val="Times New Roman"/>
      <charset val="134"/>
    </font>
    <font>
      <b/>
      <sz val="9"/>
      <color theme="1"/>
      <name val="Times New Roman"/>
      <charset val="134"/>
    </font>
    <font>
      <b/>
      <sz val="9"/>
      <color theme="1"/>
      <name val="新宋体"/>
      <charset val="134"/>
    </font>
    <font>
      <sz val="12"/>
      <color theme="1"/>
      <name val="宋体"/>
      <charset val="134"/>
    </font>
    <font>
      <b/>
      <sz val="14"/>
      <name val="新宋体"/>
      <charset val="134"/>
    </font>
    <font>
      <b/>
      <sz val="9"/>
      <color rgb="FFFF0000"/>
      <name val="Times New Roman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2"/>
      <color indexed="10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name val="宋体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0"/>
      <name val="Arial"/>
      <charset val="134"/>
    </font>
    <font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9"/>
      <color indexed="8"/>
      <name val="新宋体"/>
      <charset val="134"/>
    </font>
  </fonts>
  <fills count="4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 tint="0.799951170384838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45066682943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</borders>
  <cellStyleXfs count="685">
    <xf numFmtId="0" fontId="0" fillId="0" borderId="0"/>
    <xf numFmtId="42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5" borderId="25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4" fillId="16" borderId="25" applyNumberFormat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8" borderId="30" applyNumberFormat="0" applyFont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2" fontId="29" fillId="0" borderId="0">
      <alignment horizontal="right" vertical="center"/>
    </xf>
    <xf numFmtId="0" fontId="32" fillId="18" borderId="30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4" fillId="16" borderId="2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4" fillId="16" borderId="25" applyNumberFormat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4" fillId="16" borderId="25" applyNumberFormat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4" fillId="16" borderId="25" applyNumberFormat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6" fillId="16" borderId="29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7" fillId="16" borderId="25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2" fillId="9" borderId="27" applyNumberFormat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42" fillId="0" borderId="34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43" fillId="0" borderId="33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6" fillId="4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34" fillId="16" borderId="25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4" fillId="16" borderId="25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6" fillId="41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34" fillId="16" borderId="25" applyNumberForma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0" fillId="0" borderId="0"/>
    <xf numFmtId="0" fontId="14" fillId="39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2" fontId="29" fillId="0" borderId="0">
      <alignment horizontal="right" vertical="center"/>
    </xf>
    <xf numFmtId="0" fontId="14" fillId="2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2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2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2" fillId="18" borderId="30" applyNumberFormat="0" applyFont="0" applyAlignment="0" applyProtection="0">
      <alignment vertical="center"/>
    </xf>
    <xf numFmtId="2" fontId="29" fillId="0" borderId="0">
      <alignment horizontal="right" vertical="center"/>
    </xf>
    <xf numFmtId="0" fontId="36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2" fillId="18" borderId="30" applyNumberFormat="0" applyFont="0" applyAlignment="0" applyProtection="0">
      <alignment vertical="center"/>
    </xf>
    <xf numFmtId="2" fontId="29" fillId="0" borderId="0">
      <alignment horizontal="right" vertical="center"/>
    </xf>
    <xf numFmtId="0" fontId="36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2" fillId="18" borderId="30" applyNumberFormat="0" applyFont="0" applyAlignment="0" applyProtection="0">
      <alignment vertical="center"/>
    </xf>
    <xf numFmtId="2" fontId="29" fillId="0" borderId="0">
      <alignment horizontal="right" vertical="center"/>
    </xf>
    <xf numFmtId="0" fontId="36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2" fillId="18" borderId="30" applyNumberFormat="0" applyFont="0" applyAlignment="0" applyProtection="0">
      <alignment vertical="center"/>
    </xf>
    <xf numFmtId="2" fontId="29" fillId="0" borderId="0">
      <alignment horizontal="right" vertical="center"/>
    </xf>
    <xf numFmtId="0" fontId="36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4" fillId="18" borderId="30" applyNumberFormat="0" applyFont="0" applyAlignment="0" applyProtection="0">
      <alignment vertical="center"/>
    </xf>
    <xf numFmtId="2" fontId="29" fillId="0" borderId="0">
      <alignment horizontal="right" vertical="center"/>
    </xf>
    <xf numFmtId="0" fontId="36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4" fillId="18" borderId="30" applyNumberFormat="0" applyFont="0" applyAlignment="0" applyProtection="0">
      <alignment vertical="center"/>
    </xf>
    <xf numFmtId="2" fontId="29" fillId="0" borderId="0">
      <alignment horizontal="right" vertical="center"/>
    </xf>
    <xf numFmtId="0" fontId="14" fillId="23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34" fillId="16" borderId="25" applyNumberFormat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34" fillId="16" borderId="25" applyNumberFormat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34" fillId="16" borderId="25" applyNumberFormat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2" fontId="29" fillId="0" borderId="0">
      <alignment horizontal="right"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34" fillId="16" borderId="25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44" fillId="9" borderId="27" applyNumberFormat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2" fontId="29" fillId="0" borderId="0">
      <alignment horizontal="right"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25" fillId="0" borderId="32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4" fillId="9" borderId="2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4" fillId="9" borderId="2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4" fillId="9" borderId="2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4" fillId="9" borderId="2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4" fillId="9" borderId="2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4" fillId="9" borderId="27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46" fillId="0" borderId="0"/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16" borderId="25" applyNumberFormat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16" borderId="25" applyNumberFormat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16" borderId="25" applyNumberFormat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2" fontId="29" fillId="0" borderId="0">
      <alignment horizontal="right" vertical="center"/>
    </xf>
    <xf numFmtId="2" fontId="29" fillId="0" borderId="0">
      <alignment horizontal="right" vertical="center"/>
    </xf>
    <xf numFmtId="2" fontId="29" fillId="0" borderId="0">
      <alignment horizontal="right" vertical="center"/>
    </xf>
    <xf numFmtId="0" fontId="0" fillId="0" borderId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46" fillId="0" borderId="0"/>
    <xf numFmtId="0" fontId="46" fillId="0" borderId="0"/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44" fillId="9" borderId="27" applyNumberFormat="0" applyAlignment="0" applyProtection="0">
      <alignment vertical="center"/>
    </xf>
    <xf numFmtId="0" fontId="44" fillId="9" borderId="27" applyNumberFormat="0" applyAlignment="0" applyProtection="0">
      <alignment vertical="center"/>
    </xf>
    <xf numFmtId="0" fontId="44" fillId="9" borderId="27" applyNumberFormat="0" applyAlignment="0" applyProtection="0">
      <alignment vertical="center"/>
    </xf>
    <xf numFmtId="0" fontId="44" fillId="9" borderId="27" applyNumberFormat="0" applyAlignment="0" applyProtection="0">
      <alignment vertical="center"/>
    </xf>
    <xf numFmtId="0" fontId="44" fillId="9" borderId="27" applyNumberFormat="0" applyAlignment="0" applyProtection="0">
      <alignment vertical="center"/>
    </xf>
    <xf numFmtId="0" fontId="44" fillId="9" borderId="27" applyNumberFormat="0" applyAlignment="0" applyProtection="0">
      <alignment vertical="center"/>
    </xf>
    <xf numFmtId="0" fontId="44" fillId="9" borderId="27" applyNumberFormat="0" applyAlignment="0" applyProtection="0">
      <alignment vertical="center"/>
    </xf>
    <xf numFmtId="0" fontId="44" fillId="9" borderId="2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48" fillId="5" borderId="25" applyNumberFormat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48" fillId="5" borderId="25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50" fillId="16" borderId="29" applyNumberFormat="0" applyAlignment="0" applyProtection="0">
      <alignment vertical="center"/>
    </xf>
    <xf numFmtId="0" fontId="50" fillId="16" borderId="29" applyNumberFormat="0" applyAlignment="0" applyProtection="0">
      <alignment vertical="center"/>
    </xf>
    <xf numFmtId="0" fontId="50" fillId="16" borderId="29" applyNumberFormat="0" applyAlignment="0" applyProtection="0">
      <alignment vertical="center"/>
    </xf>
    <xf numFmtId="0" fontId="50" fillId="16" borderId="29" applyNumberFormat="0" applyAlignment="0" applyProtection="0">
      <alignment vertical="center"/>
    </xf>
    <xf numFmtId="0" fontId="50" fillId="16" borderId="29" applyNumberFormat="0" applyAlignment="0" applyProtection="0">
      <alignment vertical="center"/>
    </xf>
    <xf numFmtId="0" fontId="50" fillId="16" borderId="29" applyNumberFormat="0" applyAlignment="0" applyProtection="0">
      <alignment vertical="center"/>
    </xf>
    <xf numFmtId="0" fontId="50" fillId="16" borderId="29" applyNumberFormat="0" applyAlignment="0" applyProtection="0">
      <alignment vertical="center"/>
    </xf>
    <xf numFmtId="0" fontId="50" fillId="16" borderId="29" applyNumberFormat="0" applyAlignment="0" applyProtection="0">
      <alignment vertical="center"/>
    </xf>
    <xf numFmtId="0" fontId="50" fillId="16" borderId="29" applyNumberFormat="0" applyAlignment="0" applyProtection="0">
      <alignment vertical="center"/>
    </xf>
    <xf numFmtId="0" fontId="50" fillId="16" borderId="29" applyNumberFormat="0" applyAlignment="0" applyProtection="0">
      <alignment vertical="center"/>
    </xf>
    <xf numFmtId="0" fontId="50" fillId="16" borderId="29" applyNumberFormat="0" applyAlignment="0" applyProtection="0">
      <alignment vertical="center"/>
    </xf>
    <xf numFmtId="0" fontId="50" fillId="16" borderId="29" applyNumberFormat="0" applyAlignment="0" applyProtection="0">
      <alignment vertical="center"/>
    </xf>
    <xf numFmtId="0" fontId="50" fillId="16" borderId="29" applyNumberFormat="0" applyAlignment="0" applyProtection="0">
      <alignment vertical="center"/>
    </xf>
    <xf numFmtId="0" fontId="50" fillId="16" borderId="29" applyNumberFormat="0" applyAlignment="0" applyProtection="0">
      <alignment vertical="center"/>
    </xf>
    <xf numFmtId="0" fontId="50" fillId="16" borderId="29" applyNumberFormat="0" applyAlignment="0" applyProtection="0">
      <alignment vertical="center"/>
    </xf>
    <xf numFmtId="0" fontId="48" fillId="5" borderId="25" applyNumberFormat="0" applyAlignment="0" applyProtection="0">
      <alignment vertical="center"/>
    </xf>
    <xf numFmtId="0" fontId="48" fillId="5" borderId="25" applyNumberFormat="0" applyAlignment="0" applyProtection="0">
      <alignment vertical="center"/>
    </xf>
    <xf numFmtId="0" fontId="48" fillId="5" borderId="25" applyNumberFormat="0" applyAlignment="0" applyProtection="0">
      <alignment vertical="center"/>
    </xf>
    <xf numFmtId="0" fontId="48" fillId="5" borderId="25" applyNumberFormat="0" applyAlignment="0" applyProtection="0">
      <alignment vertical="center"/>
    </xf>
    <xf numFmtId="0" fontId="48" fillId="5" borderId="25" applyNumberFormat="0" applyAlignment="0" applyProtection="0">
      <alignment vertical="center"/>
    </xf>
    <xf numFmtId="0" fontId="48" fillId="5" borderId="25" applyNumberFormat="0" applyAlignment="0" applyProtection="0">
      <alignment vertical="center"/>
    </xf>
    <xf numFmtId="0" fontId="48" fillId="5" borderId="25" applyNumberFormat="0" applyAlignment="0" applyProtection="0">
      <alignment vertical="center"/>
    </xf>
    <xf numFmtId="0" fontId="48" fillId="5" borderId="25" applyNumberFormat="0" applyAlignment="0" applyProtection="0">
      <alignment vertical="center"/>
    </xf>
    <xf numFmtId="0" fontId="48" fillId="5" borderId="25" applyNumberFormat="0" applyAlignment="0" applyProtection="0">
      <alignment vertical="center"/>
    </xf>
    <xf numFmtId="0" fontId="48" fillId="5" borderId="25" applyNumberFormat="0" applyAlignment="0" applyProtection="0">
      <alignment vertical="center"/>
    </xf>
    <xf numFmtId="0" fontId="48" fillId="5" borderId="25" applyNumberFormat="0" applyAlignment="0" applyProtection="0">
      <alignment vertical="center"/>
    </xf>
    <xf numFmtId="0" fontId="48" fillId="5" borderId="25" applyNumberFormat="0" applyAlignment="0" applyProtection="0">
      <alignment vertical="center"/>
    </xf>
    <xf numFmtId="0" fontId="48" fillId="5" borderId="25" applyNumberFormat="0" applyAlignment="0" applyProtection="0">
      <alignment vertical="center"/>
    </xf>
    <xf numFmtId="0" fontId="32" fillId="18" borderId="30" applyNumberFormat="0" applyFont="0" applyAlignment="0" applyProtection="0">
      <alignment vertical="center"/>
    </xf>
    <xf numFmtId="0" fontId="32" fillId="18" borderId="30" applyNumberFormat="0" applyFont="0" applyAlignment="0" applyProtection="0">
      <alignment vertical="center"/>
    </xf>
    <xf numFmtId="0" fontId="32" fillId="18" borderId="30" applyNumberFormat="0" applyFont="0" applyAlignment="0" applyProtection="0">
      <alignment vertical="center"/>
    </xf>
    <xf numFmtId="0" fontId="32" fillId="18" borderId="30" applyNumberFormat="0" applyFont="0" applyAlignment="0" applyProtection="0">
      <alignment vertical="center"/>
    </xf>
    <xf numFmtId="0" fontId="32" fillId="18" borderId="30" applyNumberFormat="0" applyFont="0" applyAlignment="0" applyProtection="0">
      <alignment vertical="center"/>
    </xf>
    <xf numFmtId="0" fontId="32" fillId="18" borderId="30" applyNumberFormat="0" applyFont="0" applyAlignment="0" applyProtection="0">
      <alignment vertical="center"/>
    </xf>
    <xf numFmtId="0" fontId="32" fillId="18" borderId="30" applyNumberFormat="0" applyFont="0" applyAlignment="0" applyProtection="0">
      <alignment vertical="center"/>
    </xf>
    <xf numFmtId="0" fontId="32" fillId="18" borderId="30" applyNumberFormat="0" applyFont="0" applyAlignment="0" applyProtection="0">
      <alignment vertical="center"/>
    </xf>
  </cellStyleXfs>
  <cellXfs count="197">
    <xf numFmtId="0" fontId="0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right" vertical="center"/>
    </xf>
    <xf numFmtId="176" fontId="4" fillId="0" borderId="11" xfId="0" applyNumberFormat="1" applyFont="1" applyBorder="1" applyAlignment="1">
      <alignment horizontal="right" vertical="center"/>
    </xf>
    <xf numFmtId="0" fontId="3" fillId="0" borderId="4" xfId="0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right" vertical="center"/>
    </xf>
    <xf numFmtId="176" fontId="4" fillId="0" borderId="5" xfId="0" applyNumberFormat="1" applyFont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 wrapText="1"/>
    </xf>
    <xf numFmtId="177" fontId="4" fillId="0" borderId="7" xfId="0" applyNumberFormat="1" applyFont="1" applyFill="1" applyBorder="1" applyAlignment="1">
      <alignment horizontal="right" vertical="center"/>
    </xf>
    <xf numFmtId="176" fontId="4" fillId="0" borderId="7" xfId="0" applyNumberFormat="1" applyFont="1" applyBorder="1" applyAlignment="1">
      <alignment horizontal="right" vertical="center"/>
    </xf>
    <xf numFmtId="176" fontId="4" fillId="0" borderId="12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left" vertical="center"/>
    </xf>
    <xf numFmtId="178" fontId="0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179" fontId="4" fillId="0" borderId="0" xfId="0" applyNumberFormat="1" applyFont="1" applyBorder="1" applyAlignment="1">
      <alignment horizontal="righ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9" fontId="4" fillId="0" borderId="10" xfId="0" applyNumberFormat="1" applyFont="1" applyBorder="1" applyAlignment="1">
      <alignment horizontal="right" vertical="center" wrapText="1"/>
    </xf>
    <xf numFmtId="179" fontId="4" fillId="0" borderId="5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180" fontId="4" fillId="0" borderId="10" xfId="0" applyNumberFormat="1" applyFont="1" applyBorder="1" applyAlignment="1">
      <alignment vertical="center"/>
    </xf>
    <xf numFmtId="180" fontId="7" fillId="0" borderId="10" xfId="0" applyNumberFormat="1" applyFont="1" applyBorder="1" applyAlignment="1">
      <alignment vertical="center"/>
    </xf>
    <xf numFmtId="180" fontId="8" fillId="0" borderId="5" xfId="0" applyNumberFormat="1" applyFont="1" applyBorder="1" applyAlignment="1">
      <alignment vertical="center"/>
    </xf>
    <xf numFmtId="180" fontId="4" fillId="0" borderId="10" xfId="0" applyNumberFormat="1" applyFont="1" applyBorder="1" applyAlignment="1">
      <alignment horizontal="right" vertical="center" wrapText="1"/>
    </xf>
    <xf numFmtId="179" fontId="8" fillId="0" borderId="5" xfId="0" applyNumberFormat="1" applyFont="1" applyBorder="1" applyAlignment="1">
      <alignment vertical="center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179" fontId="8" fillId="0" borderId="10" xfId="0" applyNumberFormat="1" applyFont="1" applyBorder="1" applyAlignment="1">
      <alignment horizontal="right" vertical="center" wrapText="1"/>
    </xf>
    <xf numFmtId="180" fontId="8" fillId="0" borderId="10" xfId="0" applyNumberFormat="1" applyFont="1" applyBorder="1" applyAlignment="1">
      <alignment horizontal="right" vertical="center" wrapText="1"/>
    </xf>
    <xf numFmtId="180" fontId="8" fillId="0" borderId="5" xfId="0" applyNumberFormat="1" applyFont="1" applyBorder="1" applyAlignment="1">
      <alignment horizontal="right" vertical="center" wrapText="1"/>
    </xf>
    <xf numFmtId="180" fontId="4" fillId="0" borderId="5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179" fontId="4" fillId="0" borderId="12" xfId="0" applyNumberFormat="1" applyFont="1" applyBorder="1" applyAlignment="1">
      <alignment horizontal="right" vertical="center" wrapText="1"/>
    </xf>
    <xf numFmtId="180" fontId="4" fillId="0" borderId="12" xfId="0" applyNumberFormat="1" applyFont="1" applyBorder="1" applyAlignment="1">
      <alignment horizontal="right" vertical="center" wrapText="1"/>
    </xf>
    <xf numFmtId="180" fontId="4" fillId="0" borderId="7" xfId="0" applyNumberFormat="1" applyFont="1" applyBorder="1" applyAlignment="1">
      <alignment horizontal="right" vertical="center" wrapText="1"/>
    </xf>
    <xf numFmtId="180" fontId="8" fillId="0" borderId="7" xfId="0" applyNumberFormat="1" applyFont="1" applyBorder="1" applyAlignment="1">
      <alignment vertical="center"/>
    </xf>
    <xf numFmtId="180" fontId="8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179" fontId="4" fillId="0" borderId="10" xfId="0" applyNumberFormat="1" applyFont="1" applyFill="1" applyBorder="1" applyAlignment="1">
      <alignment horizontal="right" vertical="center" wrapText="1"/>
    </xf>
    <xf numFmtId="179" fontId="4" fillId="0" borderId="5" xfId="0" applyNumberFormat="1" applyFont="1" applyFill="1" applyBorder="1" applyAlignment="1">
      <alignment horizontal="right" vertical="center" wrapText="1"/>
    </xf>
    <xf numFmtId="179" fontId="4" fillId="0" borderId="11" xfId="0" applyNumberFormat="1" applyFont="1" applyBorder="1" applyAlignment="1">
      <alignment horizontal="right" vertical="center"/>
    </xf>
    <xf numFmtId="179" fontId="4" fillId="0" borderId="4" xfId="0" applyNumberFormat="1" applyFont="1" applyBorder="1" applyAlignment="1">
      <alignment horizontal="right" vertical="center"/>
    </xf>
    <xf numFmtId="179" fontId="4" fillId="0" borderId="9" xfId="0" applyNumberFormat="1" applyFont="1" applyBorder="1" applyAlignment="1">
      <alignment horizontal="right" vertical="center"/>
    </xf>
    <xf numFmtId="179" fontId="4" fillId="0" borderId="10" xfId="0" applyNumberFormat="1" applyFont="1" applyBorder="1" applyAlignment="1">
      <alignment horizontal="right" vertical="center"/>
    </xf>
    <xf numFmtId="179" fontId="4" fillId="0" borderId="5" xfId="0" applyNumberFormat="1" applyFont="1" applyBorder="1" applyAlignment="1">
      <alignment horizontal="right" vertical="center"/>
    </xf>
    <xf numFmtId="0" fontId="9" fillId="0" borderId="4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179" fontId="4" fillId="0" borderId="12" xfId="0" applyNumberFormat="1" applyFont="1" applyFill="1" applyBorder="1" applyAlignment="1">
      <alignment horizontal="right" vertical="center" wrapText="1"/>
    </xf>
    <xf numFmtId="179" fontId="4" fillId="0" borderId="7" xfId="0" applyNumberFormat="1" applyFont="1" applyFill="1" applyBorder="1" applyAlignment="1">
      <alignment horizontal="right" vertical="center" wrapText="1"/>
    </xf>
    <xf numFmtId="179" fontId="4" fillId="0" borderId="12" xfId="0" applyNumberFormat="1" applyFont="1" applyBorder="1" applyAlignment="1">
      <alignment horizontal="right" vertical="center"/>
    </xf>
    <xf numFmtId="179" fontId="4" fillId="0" borderId="7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81" fontId="4" fillId="0" borderId="9" xfId="0" applyNumberFormat="1" applyFont="1" applyBorder="1" applyAlignment="1">
      <alignment horizontal="right" vertical="center" wrapText="1"/>
    </xf>
    <xf numFmtId="181" fontId="4" fillId="0" borderId="9" xfId="485" applyNumberFormat="1" applyFont="1" applyBorder="1" applyAlignment="1">
      <alignment horizontal="right" vertical="center"/>
    </xf>
    <xf numFmtId="181" fontId="4" fillId="0" borderId="9" xfId="0" applyNumberFormat="1" applyFont="1" applyFill="1" applyBorder="1" applyAlignment="1">
      <alignment horizontal="right" vertical="center"/>
    </xf>
    <xf numFmtId="181" fontId="4" fillId="0" borderId="11" xfId="0" applyNumberFormat="1" applyFont="1" applyBorder="1" applyAlignment="1">
      <alignment horizontal="right" vertical="center"/>
    </xf>
    <xf numFmtId="181" fontId="12" fillId="0" borderId="9" xfId="0" applyNumberFormat="1" applyFont="1" applyBorder="1" applyAlignment="1">
      <alignment horizontal="right" vertical="center"/>
    </xf>
    <xf numFmtId="181" fontId="4" fillId="0" borderId="5" xfId="0" applyNumberFormat="1" applyFont="1" applyBorder="1" applyAlignment="1">
      <alignment horizontal="right" vertical="center" wrapText="1"/>
    </xf>
    <xf numFmtId="181" fontId="4" fillId="0" borderId="5" xfId="485" applyNumberFormat="1" applyFont="1" applyBorder="1" applyAlignment="1">
      <alignment horizontal="right" vertical="center"/>
    </xf>
    <xf numFmtId="181" fontId="4" fillId="0" borderId="5" xfId="0" applyNumberFormat="1" applyFont="1" applyBorder="1" applyAlignment="1">
      <alignment horizontal="right" vertical="center"/>
    </xf>
    <xf numFmtId="181" fontId="4" fillId="0" borderId="10" xfId="0" applyNumberFormat="1" applyFont="1" applyBorder="1" applyAlignment="1">
      <alignment horizontal="right" vertical="center"/>
    </xf>
    <xf numFmtId="181" fontId="4" fillId="0" borderId="7" xfId="0" applyNumberFormat="1" applyFont="1" applyBorder="1" applyAlignment="1">
      <alignment horizontal="right" vertical="center" wrapText="1"/>
    </xf>
    <xf numFmtId="181" fontId="4" fillId="0" borderId="7" xfId="485" applyNumberFormat="1" applyFont="1" applyBorder="1" applyAlignment="1">
      <alignment horizontal="right" vertical="center"/>
    </xf>
    <xf numFmtId="181" fontId="4" fillId="0" borderId="7" xfId="0" applyNumberFormat="1" applyFont="1" applyBorder="1" applyAlignment="1">
      <alignment horizontal="right" vertical="center"/>
    </xf>
    <xf numFmtId="181" fontId="4" fillId="0" borderId="12" xfId="0" applyNumberFormat="1" applyFont="1" applyBorder="1" applyAlignment="1">
      <alignment horizontal="right" vertical="center"/>
    </xf>
    <xf numFmtId="181" fontId="0" fillId="0" borderId="0" xfId="0" applyNumberFormat="1" applyFont="1" applyAlignment="1">
      <alignment vertical="center"/>
    </xf>
    <xf numFmtId="0" fontId="3" fillId="0" borderId="8" xfId="0" applyFont="1" applyFill="1" applyBorder="1" applyAlignment="1">
      <alignment horizontal="justify" vertical="center" wrapText="1"/>
    </xf>
    <xf numFmtId="0" fontId="3" fillId="0" borderId="11" xfId="0" applyFont="1" applyFill="1" applyBorder="1" applyAlignment="1">
      <alignment horizontal="center" vertical="center" wrapText="1"/>
    </xf>
    <xf numFmtId="181" fontId="4" fillId="0" borderId="11" xfId="0" applyNumberFormat="1" applyFont="1" applyFill="1" applyBorder="1" applyAlignment="1">
      <alignment horizontal="right" vertical="center"/>
    </xf>
    <xf numFmtId="181" fontId="4" fillId="0" borderId="11" xfId="506" applyNumberFormat="1" applyFont="1" applyBorder="1" applyAlignment="1">
      <alignment horizontal="right" vertical="center"/>
    </xf>
    <xf numFmtId="181" fontId="4" fillId="0" borderId="9" xfId="0" applyNumberFormat="1" applyFont="1" applyBorder="1" applyAlignment="1">
      <alignment horizontal="right" vertical="center"/>
    </xf>
    <xf numFmtId="0" fontId="3" fillId="0" borderId="4" xfId="0" applyFont="1" applyFill="1" applyBorder="1" applyAlignment="1">
      <alignment horizontal="justify" vertical="center" wrapText="1"/>
    </xf>
    <xf numFmtId="181" fontId="4" fillId="0" borderId="10" xfId="0" applyNumberFormat="1" applyFont="1" applyFill="1" applyBorder="1" applyAlignment="1">
      <alignment horizontal="right" vertical="center"/>
    </xf>
    <xf numFmtId="181" fontId="4" fillId="0" borderId="10" xfId="506" applyNumberFormat="1" applyFont="1" applyBorder="1" applyAlignment="1">
      <alignment horizontal="right" vertical="center"/>
    </xf>
    <xf numFmtId="0" fontId="3" fillId="0" borderId="6" xfId="0" applyFont="1" applyFill="1" applyBorder="1" applyAlignment="1">
      <alignment horizontal="justify" vertical="center" wrapText="1"/>
    </xf>
    <xf numFmtId="181" fontId="4" fillId="0" borderId="12" xfId="0" applyNumberFormat="1" applyFont="1" applyFill="1" applyBorder="1" applyAlignment="1">
      <alignment horizontal="right" vertical="center"/>
    </xf>
    <xf numFmtId="181" fontId="4" fillId="0" borderId="12" xfId="506" applyNumberFormat="1" applyFont="1" applyBorder="1" applyAlignment="1">
      <alignment horizontal="right" vertical="center"/>
    </xf>
    <xf numFmtId="181" fontId="4" fillId="0" borderId="10" xfId="0" applyNumberFormat="1" applyFont="1" applyFill="1" applyBorder="1" applyAlignment="1">
      <alignment horizontal="right" vertical="center" wrapText="1"/>
    </xf>
    <xf numFmtId="181" fontId="4" fillId="0" borderId="10" xfId="505" applyNumberFormat="1" applyFont="1" applyBorder="1" applyAlignment="1">
      <alignment horizontal="right" vertical="center"/>
    </xf>
    <xf numFmtId="0" fontId="9" fillId="0" borderId="4" xfId="0" applyFont="1" applyFill="1" applyBorder="1" applyAlignment="1">
      <alignment horizontal="justify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79" fontId="4" fillId="0" borderId="11" xfId="0" applyNumberFormat="1" applyFont="1" applyFill="1" applyBorder="1" applyAlignment="1">
      <alignment horizontal="right" vertical="center" wrapText="1"/>
    </xf>
    <xf numFmtId="178" fontId="4" fillId="0" borderId="11" xfId="0" applyNumberFormat="1" applyFont="1" applyFill="1" applyBorder="1" applyAlignment="1">
      <alignment horizontal="right" vertical="center" wrapText="1"/>
    </xf>
    <xf numFmtId="178" fontId="4" fillId="0" borderId="9" xfId="0" applyNumberFormat="1" applyFont="1" applyFill="1" applyBorder="1" applyAlignment="1">
      <alignment horizontal="right" vertical="center" wrapText="1"/>
    </xf>
    <xf numFmtId="178" fontId="4" fillId="0" borderId="10" xfId="0" applyNumberFormat="1" applyFont="1" applyFill="1" applyBorder="1" applyAlignment="1">
      <alignment horizontal="right" vertical="center" wrapText="1"/>
    </xf>
    <xf numFmtId="178" fontId="4" fillId="0" borderId="5" xfId="0" applyNumberFormat="1" applyFont="1" applyFill="1" applyBorder="1" applyAlignment="1">
      <alignment horizontal="right" vertical="center" wrapText="1"/>
    </xf>
    <xf numFmtId="178" fontId="4" fillId="0" borderId="7" xfId="0" applyNumberFormat="1" applyFont="1" applyFill="1" applyBorder="1" applyAlignment="1">
      <alignment horizontal="right" vertical="center" wrapText="1"/>
    </xf>
    <xf numFmtId="179" fontId="0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178" fontId="4" fillId="0" borderId="12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179" fontId="3" fillId="0" borderId="2" xfId="0" applyNumberFormat="1" applyFont="1" applyFill="1" applyBorder="1" applyAlignment="1">
      <alignment horizontal="center" vertical="center" wrapText="1"/>
    </xf>
    <xf numFmtId="179" fontId="3" fillId="0" borderId="1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9" fontId="3" fillId="0" borderId="4" xfId="0" applyNumberFormat="1" applyFont="1" applyFill="1" applyBorder="1" applyAlignment="1">
      <alignment vertical="center" wrapText="1"/>
    </xf>
    <xf numFmtId="179" fontId="3" fillId="0" borderId="6" xfId="0" applyNumberFormat="1" applyFont="1" applyFill="1" applyBorder="1" applyAlignment="1">
      <alignment vertical="center" wrapText="1"/>
    </xf>
    <xf numFmtId="178" fontId="0" fillId="0" borderId="0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justify" vertical="center" wrapText="1"/>
    </xf>
    <xf numFmtId="0" fontId="0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177" fontId="4" fillId="0" borderId="10" xfId="0" applyNumberFormat="1" applyFont="1" applyFill="1" applyBorder="1" applyAlignment="1">
      <alignment horizontal="right" vertical="center" wrapText="1"/>
    </xf>
    <xf numFmtId="177" fontId="4" fillId="0" borderId="5" xfId="0" applyNumberFormat="1" applyFont="1" applyFill="1" applyBorder="1" applyAlignment="1">
      <alignment horizontal="right" vertical="center" wrapText="1"/>
    </xf>
    <xf numFmtId="177" fontId="4" fillId="0" borderId="12" xfId="0" applyNumberFormat="1" applyFont="1" applyFill="1" applyBorder="1" applyAlignment="1">
      <alignment horizontal="right" vertical="center" wrapText="1"/>
    </xf>
    <xf numFmtId="177" fontId="4" fillId="0" borderId="7" xfId="0" applyNumberFormat="1" applyFont="1" applyFill="1" applyBorder="1" applyAlignment="1">
      <alignment horizontal="right" vertical="center" wrapText="1"/>
    </xf>
    <xf numFmtId="181" fontId="0" fillId="0" borderId="0" xfId="0" applyNumberFormat="1" applyFont="1" applyFill="1" applyAlignment="1">
      <alignment vertical="center"/>
    </xf>
    <xf numFmtId="0" fontId="0" fillId="0" borderId="0" xfId="0" applyFont="1" applyAlignment="1">
      <alignment horizontal="right"/>
    </xf>
    <xf numFmtId="177" fontId="0" fillId="0" borderId="0" xfId="0" applyNumberFormat="1" applyFont="1" applyAlignment="1">
      <alignment vertical="center"/>
    </xf>
    <xf numFmtId="2" fontId="0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2" fontId="3" fillId="0" borderId="19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2" fontId="3" fillId="0" borderId="21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right" vertical="center"/>
    </xf>
    <xf numFmtId="182" fontId="4" fillId="0" borderId="5" xfId="0" applyNumberFormat="1" applyFont="1" applyFill="1" applyBorder="1" applyAlignment="1">
      <alignment horizontal="right" vertical="center" wrapText="1"/>
    </xf>
    <xf numFmtId="2" fontId="4" fillId="0" borderId="12" xfId="0" applyNumberFormat="1" applyFont="1" applyBorder="1" applyAlignment="1">
      <alignment horizontal="right" vertical="center"/>
    </xf>
    <xf numFmtId="2" fontId="0" fillId="0" borderId="23" xfId="0" applyNumberFormat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176" fontId="4" fillId="0" borderId="3" xfId="0" applyNumberFormat="1" applyFont="1" applyBorder="1" applyAlignment="1">
      <alignment horizontal="center" vertical="center"/>
    </xf>
    <xf numFmtId="0" fontId="14" fillId="0" borderId="0" xfId="203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177" fontId="4" fillId="0" borderId="11" xfId="0" applyNumberFormat="1" applyFont="1" applyFill="1" applyBorder="1" applyAlignment="1">
      <alignment horizontal="right" vertical="center" wrapText="1"/>
    </xf>
    <xf numFmtId="177" fontId="4" fillId="0" borderId="9" xfId="0" applyNumberFormat="1" applyFont="1" applyFill="1" applyBorder="1" applyAlignment="1">
      <alignment horizontal="right" vertical="center" wrapText="1"/>
    </xf>
    <xf numFmtId="0" fontId="3" fillId="0" borderId="24" xfId="0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justify" vertical="center" wrapText="1"/>
    </xf>
    <xf numFmtId="179" fontId="4" fillId="0" borderId="11" xfId="0" applyNumberFormat="1" applyFont="1" applyBorder="1" applyAlignment="1">
      <alignment horizontal="right" vertical="center" wrapText="1"/>
    </xf>
    <xf numFmtId="179" fontId="4" fillId="0" borderId="9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179" fontId="4" fillId="0" borderId="7" xfId="0" applyNumberFormat="1" applyFont="1" applyBorder="1" applyAlignment="1">
      <alignment horizontal="right" vertical="center" wrapText="1"/>
    </xf>
    <xf numFmtId="179" fontId="11" fillId="0" borderId="0" xfId="0" applyNumberFormat="1" applyFont="1" applyBorder="1" applyAlignment="1">
      <alignment horizontal="center" vertical="center"/>
    </xf>
    <xf numFmtId="179" fontId="3" fillId="0" borderId="13" xfId="0" applyNumberFormat="1" applyFont="1" applyBorder="1" applyAlignment="1">
      <alignment horizontal="center" vertical="center" wrapText="1"/>
    </xf>
    <xf numFmtId="179" fontId="3" fillId="0" borderId="3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 wrapText="1"/>
    </xf>
    <xf numFmtId="177" fontId="4" fillId="0" borderId="9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177" fontId="4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178" fontId="4" fillId="0" borderId="5" xfId="0" applyNumberFormat="1" applyFont="1" applyBorder="1" applyAlignment="1">
      <alignment horizontal="right" vertical="center"/>
    </xf>
    <xf numFmtId="183" fontId="4" fillId="2" borderId="5" xfId="504" applyNumberFormat="1" applyFont="1" applyFill="1" applyBorder="1" applyAlignment="1">
      <alignment horizontal="right" vertical="center"/>
    </xf>
    <xf numFmtId="0" fontId="4" fillId="0" borderId="12" xfId="0" applyFont="1" applyBorder="1" applyAlignment="1">
      <alignment horizontal="right" vertical="center" wrapText="1"/>
    </xf>
    <xf numFmtId="0" fontId="3" fillId="0" borderId="24" xfId="0" applyFont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</cellXfs>
  <cellStyles count="685">
    <cellStyle name="常规" xfId="0" builtinId="0"/>
    <cellStyle name="货币[0]" xfId="1" builtinId="7"/>
    <cellStyle name="货币" xfId="2" builtinId="4"/>
    <cellStyle name="60% - 强调文字颜色 2 14" xfId="3"/>
    <cellStyle name="40% - 强调文字颜色 1 13" xfId="4"/>
    <cellStyle name="输入" xfId="5" builtinId="20"/>
    <cellStyle name="警告文本 14" xfId="6"/>
    <cellStyle name="汇总 6" xfId="7"/>
    <cellStyle name="60% - 强调文字颜色 1 11" xfId="8"/>
    <cellStyle name="40% - 强调文字颜色 2 16" xfId="9"/>
    <cellStyle name="20% - 强调文字颜色 1 15" xfId="10"/>
    <cellStyle name="标题 3 11" xfId="11"/>
    <cellStyle name="20% - 强调文字颜色 1 2" xfId="12"/>
    <cellStyle name="20% - 强调文字颜色 3" xfId="13" builtinId="38"/>
    <cellStyle name="千位分隔[0]" xfId="14" builtinId="6"/>
    <cellStyle name="40% - 强调文字颜色 3" xfId="15" builtinId="39"/>
    <cellStyle name="计算 2" xfId="16"/>
    <cellStyle name="差" xfId="17" builtinId="27"/>
    <cellStyle name="千位分隔" xfId="18" builtinId="3"/>
    <cellStyle name="60% - 强调文字颜色 3" xfId="19" builtinId="40"/>
    <cellStyle name="超链接" xfId="20" builtinId="8"/>
    <cellStyle name="百分比" xfId="21" builtinId="5"/>
    <cellStyle name="60% - 强调文字颜色 3 13" xfId="22"/>
    <cellStyle name="40% - 强调文字颜色 2 12" xfId="23"/>
    <cellStyle name="20% - 强调文字颜色 1 11" xfId="24"/>
    <cellStyle name="已访问的超链接" xfId="25" builtinId="9"/>
    <cellStyle name="20% - 强调文字颜色 4 5" xfId="26"/>
    <cellStyle name="注释" xfId="27" builtinId="10"/>
    <cellStyle name="60% - 强调文字颜色 2 3" xfId="28"/>
    <cellStyle name="好 14" xfId="29"/>
    <cellStyle name="常规 6" xfId="30"/>
    <cellStyle name="注释 13" xfId="31"/>
    <cellStyle name="40% - 强调文字颜色 3 9" xfId="32"/>
    <cellStyle name="60% - 强调文字颜色 2" xfId="33" builtinId="36"/>
    <cellStyle name="差 9" xfId="34"/>
    <cellStyle name="计算 16" xfId="35"/>
    <cellStyle name="标题 4" xfId="36" builtinId="19"/>
    <cellStyle name="警告文本" xfId="37" builtinId="11"/>
    <cellStyle name="40% - 强调文字颜色 3 10" xfId="38"/>
    <cellStyle name="60% - 强调文字颜色 4 11" xfId="39"/>
    <cellStyle name="60% - 强调文字颜色 6 8" xfId="40"/>
    <cellStyle name="标题" xfId="41" builtinId="15"/>
    <cellStyle name="解释性文本" xfId="42" builtinId="53"/>
    <cellStyle name="强调文字颜色 2 13" xfId="43"/>
    <cellStyle name="计算 13" xfId="44"/>
    <cellStyle name="差 6" xfId="45"/>
    <cellStyle name="解释性文本 9" xfId="46"/>
    <cellStyle name="标题 1" xfId="47" builtinId="16"/>
    <cellStyle name="差 7" xfId="48"/>
    <cellStyle name="计算 14" xfId="49"/>
    <cellStyle name="标题 2" xfId="50" builtinId="17"/>
    <cellStyle name="40% - 强调文字颜色 3 8" xfId="51"/>
    <cellStyle name="60% - 强调文字颜色 1" xfId="52" builtinId="32"/>
    <cellStyle name="差 8" xfId="53"/>
    <cellStyle name="计算 15" xfId="54"/>
    <cellStyle name="标题 3" xfId="55" builtinId="18"/>
    <cellStyle name="60% - 强调文字颜色 4" xfId="56" builtinId="44"/>
    <cellStyle name="输出" xfId="57" builtinId="21"/>
    <cellStyle name="20% - 强调文字颜色 4 16" xfId="58"/>
    <cellStyle name="计算" xfId="59" builtinId="22"/>
    <cellStyle name="40% - 强调文字颜色 4 2" xfId="60"/>
    <cellStyle name="检查单元格" xfId="61" builtinId="23"/>
    <cellStyle name="20% - 强调文字颜色 6" xfId="62" builtinId="50"/>
    <cellStyle name="强调文字颜色 2" xfId="63" builtinId="33"/>
    <cellStyle name="40% - 强调文字颜色 5 7" xfId="64"/>
    <cellStyle name="标题 2 11" xfId="65"/>
    <cellStyle name="链接单元格" xfId="66" builtinId="24"/>
    <cellStyle name="40% - 强调文字颜色 6 5" xfId="67"/>
    <cellStyle name="汇总" xfId="68" builtinId="25"/>
    <cellStyle name="差 12" xfId="69"/>
    <cellStyle name="好" xfId="70" builtinId="26"/>
    <cellStyle name="20% - 强调文字颜色 3 3" xfId="71"/>
    <cellStyle name="适中" xfId="72" builtinId="28"/>
    <cellStyle name="20% - 强调文字颜色 5 14" xfId="73"/>
    <cellStyle name="40% - 强调文字颜色 6 15" xfId="74"/>
    <cellStyle name="20% - 强调文字颜色 5" xfId="75" builtinId="46"/>
    <cellStyle name="强调文字颜色 1" xfId="76" builtinId="29"/>
    <cellStyle name="20% - 强调文字颜色 1" xfId="77" builtinId="30"/>
    <cellStyle name="40% - 强调文字颜色 1" xfId="78" builtinId="31"/>
    <cellStyle name="20% - 强调文字颜色 2" xfId="79" builtinId="34"/>
    <cellStyle name="40% - 强调文字颜色 2" xfId="80" builtinId="35"/>
    <cellStyle name="强调文字颜色 3" xfId="81" builtinId="37"/>
    <cellStyle name="强调文字颜色 4" xfId="82" builtinId="41"/>
    <cellStyle name="20% - 强调文字颜色 4" xfId="83" builtinId="42"/>
    <cellStyle name="计算 3" xfId="84"/>
    <cellStyle name="40% - 强调文字颜色 4" xfId="85" builtinId="43"/>
    <cellStyle name="强调文字颜色 5" xfId="86" builtinId="45"/>
    <cellStyle name="计算 4" xfId="87"/>
    <cellStyle name="40% - 强调文字颜色 5" xfId="88" builtinId="47"/>
    <cellStyle name="60% - 强调文字颜色 5" xfId="89" builtinId="48"/>
    <cellStyle name="强调文字颜色 6" xfId="90" builtinId="49"/>
    <cellStyle name="计算 5" xfId="91"/>
    <cellStyle name="40% - 强调文字颜色 6" xfId="92" builtinId="51"/>
    <cellStyle name="60% - 强调文字颜色 6" xfId="93" builtinId="52"/>
    <cellStyle name="20% - 强调文字颜色 2 10" xfId="94"/>
    <cellStyle name="40% - 强调文字颜色 3 11" xfId="95"/>
    <cellStyle name="60% - 强调文字颜色 4 12" xfId="96"/>
    <cellStyle name="60% - 强调文字颜色 6 9" xfId="97"/>
    <cellStyle name="20% - 强调文字颜色 1 5" xfId="98"/>
    <cellStyle name="标题 3 14" xfId="99"/>
    <cellStyle name="好 2" xfId="100"/>
    <cellStyle name="20% - 强调文字颜色 1 4" xfId="101"/>
    <cellStyle name="标题 3 13" xfId="102"/>
    <cellStyle name="20% - 强调文字颜色 1 13" xfId="103"/>
    <cellStyle name="40% - 强调文字颜色 2 14" xfId="104"/>
    <cellStyle name="60% - 强调文字颜色 3 15" xfId="105"/>
    <cellStyle name="20% - 强调文字颜色 1 14" xfId="106"/>
    <cellStyle name="40% - 强调文字颜色 2 15" xfId="107"/>
    <cellStyle name="60% - 强调文字颜色 3 16" xfId="108"/>
    <cellStyle name="20% - 强调文字颜色 1 6" xfId="109"/>
    <cellStyle name="标题 3 15" xfId="110"/>
    <cellStyle name="好 3" xfId="111"/>
    <cellStyle name="20% - 强调文字颜色 1 7" xfId="112"/>
    <cellStyle name="标题 3 16" xfId="113"/>
    <cellStyle name="好 4" xfId="114"/>
    <cellStyle name="20% - 强调文字颜色 1 3" xfId="115"/>
    <cellStyle name="标题 3 12" xfId="116"/>
    <cellStyle name="20% - 强调文字颜色 1 16" xfId="117"/>
    <cellStyle name="20% - 强调文字颜色 1 8" xfId="118"/>
    <cellStyle name="好 5" xfId="119"/>
    <cellStyle name="20% - 强调文字颜色 1 9" xfId="120"/>
    <cellStyle name="好 6" xfId="121"/>
    <cellStyle name="60% - 强调文字颜色 1 9" xfId="122"/>
    <cellStyle name="20% - 强调文字颜色 1 10" xfId="123"/>
    <cellStyle name="40% - 强调文字颜色 2 11" xfId="124"/>
    <cellStyle name="60% - 强调文字颜色 3 12" xfId="125"/>
    <cellStyle name="20% - 强调文字颜色 1 12" xfId="126"/>
    <cellStyle name="40% - 强调文字颜色 2 13" xfId="127"/>
    <cellStyle name="60% - 强调文字颜色 3 14" xfId="128"/>
    <cellStyle name="20% - 强调文字颜色 2 11" xfId="129"/>
    <cellStyle name="40% - 强调文字颜色 3 12" xfId="130"/>
    <cellStyle name="60% - 强调文字颜色 4 13" xfId="131"/>
    <cellStyle name="20% - 强调文字颜色 2 12" xfId="132"/>
    <cellStyle name="40% - 强调文字颜色 3 13" xfId="133"/>
    <cellStyle name="60% - 强调文字颜色 4 14" xfId="134"/>
    <cellStyle name="20% - 强调文字颜色 2 13" xfId="135"/>
    <cellStyle name="40% - 强调文字颜色 3 14" xfId="136"/>
    <cellStyle name="60% - 强调文字颜色 4 15" xfId="137"/>
    <cellStyle name="20% - 强调文字颜色 2 14" xfId="138"/>
    <cellStyle name="40% - 强调文字颜色 3 15" xfId="139"/>
    <cellStyle name="60% - 强调文字颜色 4 16" xfId="140"/>
    <cellStyle name="20% - 强调文字颜色 2 15" xfId="141"/>
    <cellStyle name="40% - 强调文字颜色 3 16" xfId="142"/>
    <cellStyle name="20% - 强调文字颜色 2 16" xfId="143"/>
    <cellStyle name="20% - 强调文字颜色 2 2" xfId="144"/>
    <cellStyle name="20% - 强调文字颜色 2 3" xfId="145"/>
    <cellStyle name="20% - 强调文字颜色 2 4" xfId="146"/>
    <cellStyle name="20% - 强调文字颜色 2 5" xfId="147"/>
    <cellStyle name="20% - 强调文字颜色 2 6" xfId="148"/>
    <cellStyle name="20% - 强调文字颜色 2 7" xfId="149"/>
    <cellStyle name="样式 1" xfId="150"/>
    <cellStyle name="20% - 强调文字颜色 2 8" xfId="151"/>
    <cellStyle name="20% - 强调文字颜色 2 9" xfId="152"/>
    <cellStyle name="40% - 强调文字颜色 2 4" xfId="153"/>
    <cellStyle name="20% - 强调文字颜色 3 10" xfId="154"/>
    <cellStyle name="40% - 强调文字颜色 4 11" xfId="155"/>
    <cellStyle name="60% - 强调文字颜色 5 12" xfId="156"/>
    <cellStyle name="40% - 强调文字颜色 2 5" xfId="157"/>
    <cellStyle name="20% - 强调文字颜色 3 11" xfId="158"/>
    <cellStyle name="40% - 强调文字颜色 4 12" xfId="159"/>
    <cellStyle name="60% - 强调文字颜色 5 13" xfId="160"/>
    <cellStyle name="40% - 强调文字颜色 2 6" xfId="161"/>
    <cellStyle name="20% - 强调文字颜色 3 12" xfId="162"/>
    <cellStyle name="40% - 强调文字颜色 4 13" xfId="163"/>
    <cellStyle name="60% - 强调文字颜色 5 14" xfId="164"/>
    <cellStyle name="40% - 强调文字颜色 2 7" xfId="165"/>
    <cellStyle name="20% - 强调文字颜色 3 13" xfId="166"/>
    <cellStyle name="40% - 强调文字颜色 4 14" xfId="167"/>
    <cellStyle name="60% - 强调文字颜色 5 15" xfId="168"/>
    <cellStyle name="40% - 强调文字颜色 2 8" xfId="169"/>
    <cellStyle name="20% - 强调文字颜色 3 14" xfId="170"/>
    <cellStyle name="40% - 强调文字颜色 4 15" xfId="171"/>
    <cellStyle name="60% - 强调文字颜色 5 16" xfId="172"/>
    <cellStyle name="40% - 强调文字颜色 2 9" xfId="173"/>
    <cellStyle name="20% - 强调文字颜色 3 15" xfId="174"/>
    <cellStyle name="40% - 强调文字颜色 4 16" xfId="175"/>
    <cellStyle name="20% - 强调文字颜色 3 16" xfId="176"/>
    <cellStyle name="20% - 强调文字颜色 3 2" xfId="177"/>
    <cellStyle name="20% - 强调文字颜色 5 13" xfId="178"/>
    <cellStyle name="40% - 强调文字颜色 6 14" xfId="179"/>
    <cellStyle name="20% - 强调文字颜色 3 4" xfId="180"/>
    <cellStyle name="20% - 强调文字颜色 5 15" xfId="181"/>
    <cellStyle name="40% - 强调文字颜色 6 16" xfId="182"/>
    <cellStyle name="60% - 强调文字颜色 1 2" xfId="183"/>
    <cellStyle name="20% - 强调文字颜色 3 5" xfId="184"/>
    <cellStyle name="20% - 强调文字颜色 5 16" xfId="185"/>
    <cellStyle name="60% - 强调文字颜色 1 3" xfId="186"/>
    <cellStyle name="20% - 强调文字颜色 3 6" xfId="187"/>
    <cellStyle name="60% - 强调文字颜色 1 4" xfId="188"/>
    <cellStyle name="20% - 强调文字颜色 3 7" xfId="189"/>
    <cellStyle name="60% - 强调文字颜色 1 5" xfId="190"/>
    <cellStyle name="20% - 强调文字颜色 3 8" xfId="191"/>
    <cellStyle name="60% - 强调文字颜色 1 6" xfId="192"/>
    <cellStyle name="60% - 强调文字颜色 1 7" xfId="193"/>
    <cellStyle name="20% - 强调文字颜色 3 9" xfId="194"/>
    <cellStyle name="60% - 强调文字颜色 3 10" xfId="195"/>
    <cellStyle name="20% - 强调文字颜色 4 10" xfId="196"/>
    <cellStyle name="40% - 强调文字颜色 5 11" xfId="197"/>
    <cellStyle name="60% - 强调文字颜色 6 12" xfId="198"/>
    <cellStyle name="常规 15" xfId="199"/>
    <cellStyle name="20% - 强调文字颜色 4 11" xfId="200"/>
    <cellStyle name="40% - 强调文字颜色 5 12" xfId="201"/>
    <cellStyle name="60% - 强调文字颜色 6 13" xfId="202"/>
    <cellStyle name="常规 16" xfId="203"/>
    <cellStyle name="20% - 强调文字颜色 4 12" xfId="204"/>
    <cellStyle name="40% - 强调文字颜色 5 13" xfId="205"/>
    <cellStyle name="60% - 强调文字颜色 6 14" xfId="206"/>
    <cellStyle name="常规 17" xfId="207"/>
    <cellStyle name="20% - 强调文字颜色 4 13" xfId="208"/>
    <cellStyle name="40% - 强调文字颜色 5 14" xfId="209"/>
    <cellStyle name="60% - 强调文字颜色 6 15" xfId="210"/>
    <cellStyle name="20% - 强调文字颜色 4 14" xfId="211"/>
    <cellStyle name="40% - 强调文字颜色 5 15" xfId="212"/>
    <cellStyle name="60% - 强调文字颜色 6 16" xfId="213"/>
    <cellStyle name="20% - 强调文字颜色 4 15" xfId="214"/>
    <cellStyle name="40% - 强调文字颜色 5 16" xfId="215"/>
    <cellStyle name="20% - 强调文字颜色 4 2" xfId="216"/>
    <cellStyle name="注释 10" xfId="217"/>
    <cellStyle name="常规 3" xfId="218"/>
    <cellStyle name="好 11" xfId="219"/>
    <cellStyle name="20% - 强调文字颜色 4 3" xfId="220"/>
    <cellStyle name="注释 11" xfId="221"/>
    <cellStyle name="常规 4" xfId="222"/>
    <cellStyle name="好 12" xfId="223"/>
    <cellStyle name="20% - 强调文字颜色 4 4" xfId="224"/>
    <cellStyle name="60% - 强调文字颜色 2 2" xfId="225"/>
    <cellStyle name="注释 12" xfId="226"/>
    <cellStyle name="常规 5" xfId="227"/>
    <cellStyle name="好 13" xfId="228"/>
    <cellStyle name="20% - 强调文字颜色 4 6" xfId="229"/>
    <cellStyle name="60% - 强调文字颜色 2 4" xfId="230"/>
    <cellStyle name="注释 14" xfId="231"/>
    <cellStyle name="常规 7" xfId="232"/>
    <cellStyle name="好 15" xfId="233"/>
    <cellStyle name="20% - 强调文字颜色 4 7" xfId="234"/>
    <cellStyle name="60% - 强调文字颜色 2 5" xfId="235"/>
    <cellStyle name="注释 15" xfId="236"/>
    <cellStyle name="常规 8" xfId="237"/>
    <cellStyle name="好 16" xfId="238"/>
    <cellStyle name="20% - 强调文字颜色 4 8" xfId="239"/>
    <cellStyle name="60% - 强调文字颜色 2 6" xfId="240"/>
    <cellStyle name="注释 16" xfId="241"/>
    <cellStyle name="常规 9" xfId="242"/>
    <cellStyle name="20% - 强调文字颜色 4 9" xfId="243"/>
    <cellStyle name="60% - 强调文字颜色 2 7" xfId="244"/>
    <cellStyle name="20% - 强调文字颜色 5 10" xfId="245"/>
    <cellStyle name="40% - 强调文字颜色 6 11" xfId="246"/>
    <cellStyle name="计算 7" xfId="247"/>
    <cellStyle name="20% - 强调文字颜色 5 11" xfId="248"/>
    <cellStyle name="40% - 强调文字颜色 6 12" xfId="249"/>
    <cellStyle name="计算 8" xfId="250"/>
    <cellStyle name="20% - 强调文字颜色 5 12" xfId="251"/>
    <cellStyle name="40% - 强调文字颜色 6 13" xfId="252"/>
    <cellStyle name="计算 9" xfId="253"/>
    <cellStyle name="20% - 强调文字颜色 5 2" xfId="254"/>
    <cellStyle name="20% - 强调文字颜色 5 3" xfId="255"/>
    <cellStyle name="20% - 强调文字颜色 5 4" xfId="256"/>
    <cellStyle name="60% - 强调文字颜色 3 2" xfId="257"/>
    <cellStyle name="20% - 强调文字颜色 5 5" xfId="258"/>
    <cellStyle name="60% - 强调文字颜色 3 3" xfId="259"/>
    <cellStyle name="强调文字颜色 4 11" xfId="260"/>
    <cellStyle name="汇总 10" xfId="261"/>
    <cellStyle name="20% - 强调文字颜色 5 6" xfId="262"/>
    <cellStyle name="60% - 强调文字颜色 3 4" xfId="263"/>
    <cellStyle name="强调文字颜色 4 12" xfId="264"/>
    <cellStyle name="汇总 11" xfId="265"/>
    <cellStyle name="20% - 强调文字颜色 5 7" xfId="266"/>
    <cellStyle name="60% - 强调文字颜色 3 5" xfId="267"/>
    <cellStyle name="强调文字颜色 4 13" xfId="268"/>
    <cellStyle name="汇总 12" xfId="269"/>
    <cellStyle name="20% - 强调文字颜色 5 8" xfId="270"/>
    <cellStyle name="60% - 强调文字颜色 3 6" xfId="271"/>
    <cellStyle name="强调文字颜色 4 14" xfId="272"/>
    <cellStyle name="汇总 13" xfId="273"/>
    <cellStyle name="20% - 强调文字颜色 5 9" xfId="274"/>
    <cellStyle name="60% - 强调文字颜色 3 7" xfId="275"/>
    <cellStyle name="强调文字颜色 4 15" xfId="276"/>
    <cellStyle name="汇总 14" xfId="277"/>
    <cellStyle name="20% - 强调文字颜色 6 10" xfId="278"/>
    <cellStyle name="20% - 强调文字颜色 6 11" xfId="279"/>
    <cellStyle name="20% - 强调文字颜色 6 12" xfId="280"/>
    <cellStyle name="20% - 强调文字颜色 6 13" xfId="281"/>
    <cellStyle name="20% - 强调文字颜色 6 14" xfId="282"/>
    <cellStyle name="20% - 强调文字颜色 6 15" xfId="283"/>
    <cellStyle name="60% - 强调文字颜色 6 2" xfId="284"/>
    <cellStyle name="20% - 强调文字颜色 6 16" xfId="285"/>
    <cellStyle name="60% - 强调文字颜色 6 3" xfId="286"/>
    <cellStyle name="20% - 强调文字颜色 6 2" xfId="287"/>
    <cellStyle name="标题 4 11" xfId="288"/>
    <cellStyle name="20% - 强调文字颜色 6 3" xfId="289"/>
    <cellStyle name="标题 4 12" xfId="290"/>
    <cellStyle name="20% - 强调文字颜色 6 4" xfId="291"/>
    <cellStyle name="60% - 强调文字颜色 4 2" xfId="292"/>
    <cellStyle name="标题 4 13" xfId="293"/>
    <cellStyle name="20% - 强调文字颜色 6 5" xfId="294"/>
    <cellStyle name="60% - 强调文字颜色 4 3" xfId="295"/>
    <cellStyle name="标题 4 14" xfId="296"/>
    <cellStyle name="20% - 强调文字颜色 6 6" xfId="297"/>
    <cellStyle name="60% - 强调文字颜色 4 4" xfId="298"/>
    <cellStyle name="标题 4 15" xfId="299"/>
    <cellStyle name="20% - 强调文字颜色 6 7" xfId="300"/>
    <cellStyle name="60% - 强调文字颜色 4 5" xfId="301"/>
    <cellStyle name="标题 4 16" xfId="302"/>
    <cellStyle name="20% - 强调文字颜色 6 8" xfId="303"/>
    <cellStyle name="60% - 强调文字颜色 4 6" xfId="304"/>
    <cellStyle name="20% - 强调文字颜色 6 9" xfId="305"/>
    <cellStyle name="60% - 强调文字颜色 4 7" xfId="306"/>
    <cellStyle name="40% - 强调文字颜色 1 10" xfId="307"/>
    <cellStyle name="60% - 强调文字颜色 2 11" xfId="308"/>
    <cellStyle name="40% - 强调文字颜色 1 11" xfId="309"/>
    <cellStyle name="60% - 强调文字颜色 2 12" xfId="310"/>
    <cellStyle name="40% - 强调文字颜色 1 12" xfId="311"/>
    <cellStyle name="60% - 强调文字颜色 2 13" xfId="312"/>
    <cellStyle name="40% - 强调文字颜色 1 14" xfId="313"/>
    <cellStyle name="60% - 强调文字颜色 2 15" xfId="314"/>
    <cellStyle name="40% - 强调文字颜色 1 15" xfId="315"/>
    <cellStyle name="60% - 强调文字颜色 2 16" xfId="316"/>
    <cellStyle name="标题 1 2" xfId="317"/>
    <cellStyle name="40% - 强调文字颜色 1 16" xfId="318"/>
    <cellStyle name="标题 1 3" xfId="319"/>
    <cellStyle name="40% - 强调文字颜色 1 2" xfId="320"/>
    <cellStyle name="40% - 强调文字颜色 1 3" xfId="321"/>
    <cellStyle name="40% - 强调文字颜色 1 4" xfId="322"/>
    <cellStyle name="40% - 强调文字颜色 1 5" xfId="323"/>
    <cellStyle name="40% - 强调文字颜色 1 6" xfId="324"/>
    <cellStyle name="40% - 强调文字颜色 1 7" xfId="325"/>
    <cellStyle name="40% - 强调文字颜色 1 8" xfId="326"/>
    <cellStyle name="40% - 强调文字颜色 1 9" xfId="327"/>
    <cellStyle name="60% - 强调文字颜色 1 8" xfId="328"/>
    <cellStyle name="40% - 强调文字颜色 2 10" xfId="329"/>
    <cellStyle name="60% - 强调文字颜色 3 11" xfId="330"/>
    <cellStyle name="40% - 强调文字颜色 2 2" xfId="331"/>
    <cellStyle name="60% - 强调文字颜色 5 10" xfId="332"/>
    <cellStyle name="40% - 强调文字颜色 2 3" xfId="333"/>
    <cellStyle name="40% - 强调文字颜色 4 10" xfId="334"/>
    <cellStyle name="60% - 强调文字颜色 5 11" xfId="335"/>
    <cellStyle name="40% - 强调文字颜色 3 2" xfId="336"/>
    <cellStyle name="40% - 强调文字颜色 3 3" xfId="337"/>
    <cellStyle name="40% - 强调文字颜色 3 4" xfId="338"/>
    <cellStyle name="40% - 强调文字颜色 3 5" xfId="339"/>
    <cellStyle name="40% - 强调文字颜色 3 6" xfId="340"/>
    <cellStyle name="40% - 强调文字颜色 3 7" xfId="341"/>
    <cellStyle name="40% - 强调文字颜色 4 3" xfId="342"/>
    <cellStyle name="40% - 强调文字颜色 4 4" xfId="343"/>
    <cellStyle name="40% - 强调文字颜色 4 5" xfId="344"/>
    <cellStyle name="解释性文本 10" xfId="345"/>
    <cellStyle name="40% - 强调文字颜色 4 6" xfId="346"/>
    <cellStyle name="解释性文本 11" xfId="347"/>
    <cellStyle name="40% - 强调文字颜色 4 7" xfId="348"/>
    <cellStyle name="解释性文本 12" xfId="349"/>
    <cellStyle name="40% - 强调文字颜色 4 8" xfId="350"/>
    <cellStyle name="解释性文本 13" xfId="351"/>
    <cellStyle name="40% - 强调文字颜色 4 9" xfId="352"/>
    <cellStyle name="解释性文本 14" xfId="353"/>
    <cellStyle name="40% - 强调文字颜色 5 10" xfId="354"/>
    <cellStyle name="60% - 强调文字颜色 6 11" xfId="355"/>
    <cellStyle name="常规 14" xfId="356"/>
    <cellStyle name="40% - 强调文字颜色 5 2" xfId="357"/>
    <cellStyle name="40% - 强调文字颜色 5 3" xfId="358"/>
    <cellStyle name="40% - 强调文字颜色 5 4" xfId="359"/>
    <cellStyle name="40% - 强调文字颜色 5 5" xfId="360"/>
    <cellStyle name="40% - 强调文字颜色 5 6" xfId="361"/>
    <cellStyle name="标题 2 10" xfId="362"/>
    <cellStyle name="40% - 强调文字颜色 5 8" xfId="363"/>
    <cellStyle name="标题 2 12" xfId="364"/>
    <cellStyle name="40% - 强调文字颜色 5 9" xfId="365"/>
    <cellStyle name="标题 2 13" xfId="366"/>
    <cellStyle name="40% - 强调文字颜色 6 10" xfId="367"/>
    <cellStyle name="计算 6" xfId="368"/>
    <cellStyle name="40% - 强调文字颜色 6 2" xfId="369"/>
    <cellStyle name="标题 17" xfId="370"/>
    <cellStyle name="40% - 强调文字颜色 6 3" xfId="371"/>
    <cellStyle name="标题 18" xfId="372"/>
    <cellStyle name="40% - 强调文字颜色 6 4" xfId="373"/>
    <cellStyle name="标题 19" xfId="374"/>
    <cellStyle name="40% - 强调文字颜色 6 6" xfId="375"/>
    <cellStyle name="40% - 强调文字颜色 6 7" xfId="376"/>
    <cellStyle name="40% - 强调文字颜色 6 8" xfId="377"/>
    <cellStyle name="40% - 强调文字颜色 6 9" xfId="378"/>
    <cellStyle name="60% - 强调文字颜色 1 10" xfId="379"/>
    <cellStyle name="汇总 5" xfId="380"/>
    <cellStyle name="警告文本 13" xfId="381"/>
    <cellStyle name="60% - 强调文字颜色 1 12" xfId="382"/>
    <cellStyle name="汇总 7" xfId="383"/>
    <cellStyle name="警告文本 15" xfId="384"/>
    <cellStyle name="60% - 强调文字颜色 1 13" xfId="385"/>
    <cellStyle name="汇总 8" xfId="386"/>
    <cellStyle name="警告文本 16" xfId="387"/>
    <cellStyle name="60% - 强调文字颜色 1 14" xfId="388"/>
    <cellStyle name="汇总 9" xfId="389"/>
    <cellStyle name="60% - 强调文字颜色 1 15" xfId="390"/>
    <cellStyle name="60% - 强调文字颜色 1 16" xfId="391"/>
    <cellStyle name="60% - 强调文字颜色 2 10" xfId="392"/>
    <cellStyle name="60% - 强调文字颜色 2 8" xfId="393"/>
    <cellStyle name="60% - 强调文字颜色 2 9" xfId="394"/>
    <cellStyle name="60% - 强调文字颜色 3 8" xfId="395"/>
    <cellStyle name="强调文字颜色 4 16" xfId="396"/>
    <cellStyle name="汇总 15" xfId="397"/>
    <cellStyle name="60% - 强调文字颜色 3 9" xfId="398"/>
    <cellStyle name="汇总 16" xfId="399"/>
    <cellStyle name="60% - 强调文字颜色 4 10" xfId="400"/>
    <cellStyle name="60% - 强调文字颜色 6 7" xfId="401"/>
    <cellStyle name="60% - 强调文字颜色 4 8" xfId="402"/>
    <cellStyle name="60% - 强调文字颜色 4 9" xfId="403"/>
    <cellStyle name="检查单元格 10" xfId="404"/>
    <cellStyle name="60% - 强调文字颜色 5 2" xfId="405"/>
    <cellStyle name="60% - 强调文字颜色 5 3" xfId="406"/>
    <cellStyle name="60% - 强调文字颜色 5 4" xfId="407"/>
    <cellStyle name="60% - 强调文字颜色 5 5" xfId="408"/>
    <cellStyle name="60% - 强调文字颜色 5 6" xfId="409"/>
    <cellStyle name="60% - 强调文字颜色 5 7" xfId="410"/>
    <cellStyle name="60% - 强调文字颜色 5 8" xfId="411"/>
    <cellStyle name="60% - 强调文字颜色 5 9" xfId="412"/>
    <cellStyle name="60% - 强调文字颜色 6 10" xfId="413"/>
    <cellStyle name="常规 13" xfId="414"/>
    <cellStyle name="60% - 强调文字颜色 6 4" xfId="415"/>
    <cellStyle name="60% - 强调文字颜色 6 5" xfId="416"/>
    <cellStyle name="60% - 强调文字颜色 6 6" xfId="417"/>
    <cellStyle name="标题 1 10" xfId="418"/>
    <cellStyle name="标题 1 11" xfId="419"/>
    <cellStyle name="标题 1 12" xfId="420"/>
    <cellStyle name="标题 1 13" xfId="421"/>
    <cellStyle name="标题 1 14" xfId="422"/>
    <cellStyle name="解释性文本 2" xfId="423"/>
    <cellStyle name="标题 1 15" xfId="424"/>
    <cellStyle name="解释性文本 3" xfId="425"/>
    <cellStyle name="标题 1 16" xfId="426"/>
    <cellStyle name="解释性文本 4" xfId="427"/>
    <cellStyle name="标题 1 4" xfId="428"/>
    <cellStyle name="标题 1 5" xfId="429"/>
    <cellStyle name="标题 1 6" xfId="430"/>
    <cellStyle name="标题 1 7" xfId="431"/>
    <cellStyle name="标题 1 8" xfId="432"/>
    <cellStyle name="标题 1 9" xfId="433"/>
    <cellStyle name="标题 10" xfId="434"/>
    <cellStyle name="标题 11" xfId="435"/>
    <cellStyle name="标题 12" xfId="436"/>
    <cellStyle name="标题 13" xfId="437"/>
    <cellStyle name="标题 14" xfId="438"/>
    <cellStyle name="标题 15" xfId="439"/>
    <cellStyle name="标题 16" xfId="440"/>
    <cellStyle name="标题 2 14" xfId="441"/>
    <cellStyle name="标题 2 15" xfId="442"/>
    <cellStyle name="标题 2 16" xfId="443"/>
    <cellStyle name="标题 2 2" xfId="444"/>
    <cellStyle name="标题 2 3" xfId="445"/>
    <cellStyle name="标题 2 4" xfId="446"/>
    <cellStyle name="标题 2 5" xfId="447"/>
    <cellStyle name="标题 2 6" xfId="448"/>
    <cellStyle name="标题 2 7" xfId="449"/>
    <cellStyle name="标题 2 8" xfId="450"/>
    <cellStyle name="标题 2 9" xfId="451"/>
    <cellStyle name="标题 3 10" xfId="452"/>
    <cellStyle name="标题 3 2" xfId="453"/>
    <cellStyle name="标题 3 3" xfId="454"/>
    <cellStyle name="标题 3 4" xfId="455"/>
    <cellStyle name="标题 3 5" xfId="456"/>
    <cellStyle name="标题 3 6" xfId="457"/>
    <cellStyle name="标题 3 7" xfId="458"/>
    <cellStyle name="标题 3 8" xfId="459"/>
    <cellStyle name="标题 3 9" xfId="460"/>
    <cellStyle name="标题 4 10" xfId="461"/>
    <cellStyle name="标题 4 2" xfId="462"/>
    <cellStyle name="标题 4 3" xfId="463"/>
    <cellStyle name="标题 4 4" xfId="464"/>
    <cellStyle name="检查单元格 2" xfId="465"/>
    <cellStyle name="标题 4 5" xfId="466"/>
    <cellStyle name="检查单元格 3" xfId="467"/>
    <cellStyle name="标题 4 6" xfId="468"/>
    <cellStyle name="检查单元格 4" xfId="469"/>
    <cellStyle name="标题 4 7" xfId="470"/>
    <cellStyle name="检查单元格 5" xfId="471"/>
    <cellStyle name="标题 4 8" xfId="472"/>
    <cellStyle name="检查单元格 6" xfId="473"/>
    <cellStyle name="标题 4 9" xfId="474"/>
    <cellStyle name="检查单元格 7" xfId="475"/>
    <cellStyle name="标题 5" xfId="476"/>
    <cellStyle name="标题 6" xfId="477"/>
    <cellStyle name="标题 7" xfId="478"/>
    <cellStyle name="标题 8" xfId="479"/>
    <cellStyle name="标题 9" xfId="480"/>
    <cellStyle name="差 10" xfId="481"/>
    <cellStyle name="差 11" xfId="482"/>
    <cellStyle name="差 13" xfId="483"/>
    <cellStyle name="差 14" xfId="484"/>
    <cellStyle name="常规_6-23_1" xfId="485"/>
    <cellStyle name="差 15" xfId="486"/>
    <cellStyle name="差 16" xfId="487"/>
    <cellStyle name="差 2" xfId="488"/>
    <cellStyle name="解释性文本 5" xfId="489"/>
    <cellStyle name="计算 10" xfId="490"/>
    <cellStyle name="差 3" xfId="491"/>
    <cellStyle name="解释性文本 6" xfId="492"/>
    <cellStyle name="计算 11" xfId="493"/>
    <cellStyle name="差 4" xfId="494"/>
    <cellStyle name="解释性文本 7" xfId="495"/>
    <cellStyle name="计算 12" xfId="496"/>
    <cellStyle name="差 5" xfId="497"/>
    <cellStyle name="解释性文本 8" xfId="498"/>
    <cellStyle name="常规 10" xfId="499"/>
    <cellStyle name="常规 11" xfId="500"/>
    <cellStyle name="常规 12" xfId="501"/>
    <cellStyle name="常规 2" xfId="502"/>
    <cellStyle name="好 10" xfId="503"/>
    <cellStyle name="常规 2_1134_6_11分市" xfId="504"/>
    <cellStyle name="常规_6-20_1" xfId="505"/>
    <cellStyle name="常规_6-21_1" xfId="506"/>
    <cellStyle name="好 7" xfId="507"/>
    <cellStyle name="好 8" xfId="508"/>
    <cellStyle name="好 9" xfId="509"/>
    <cellStyle name="汇总 2" xfId="510"/>
    <cellStyle name="警告文本 10" xfId="511"/>
    <cellStyle name="警告文本 11" xfId="512"/>
    <cellStyle name="汇总 3" xfId="513"/>
    <cellStyle name="警告文本 12" xfId="514"/>
    <cellStyle name="汇总 4" xfId="515"/>
    <cellStyle name="检查单元格 11" xfId="516"/>
    <cellStyle name="检查单元格 12" xfId="517"/>
    <cellStyle name="检查单元格 13" xfId="518"/>
    <cellStyle name="检查单元格 14" xfId="519"/>
    <cellStyle name="检查单元格 15" xfId="520"/>
    <cellStyle name="检查单元格 16" xfId="521"/>
    <cellStyle name="检查单元格 8" xfId="522"/>
    <cellStyle name="检查单元格 9" xfId="523"/>
    <cellStyle name="解释性文本 15" xfId="524"/>
    <cellStyle name="解释性文本 16" xfId="525"/>
    <cellStyle name="警告文本 2" xfId="526"/>
    <cellStyle name="警告文本 3" xfId="527"/>
    <cellStyle name="警告文本 4" xfId="528"/>
    <cellStyle name="警告文本 5" xfId="529"/>
    <cellStyle name="警告文本 6" xfId="530"/>
    <cellStyle name="警告文本 7" xfId="531"/>
    <cellStyle name="警告文本 8" xfId="532"/>
    <cellStyle name="警告文本 9" xfId="533"/>
    <cellStyle name="链接单元格 10" xfId="534"/>
    <cellStyle name="链接单元格 11" xfId="535"/>
    <cellStyle name="链接单元格 12" xfId="536"/>
    <cellStyle name="链接单元格 13" xfId="537"/>
    <cellStyle name="链接单元格 14" xfId="538"/>
    <cellStyle name="链接单元格 15" xfId="539"/>
    <cellStyle name="链接单元格 16" xfId="540"/>
    <cellStyle name="链接单元格 2" xfId="541"/>
    <cellStyle name="链接单元格 3" xfId="542"/>
    <cellStyle name="链接单元格 4" xfId="543"/>
    <cellStyle name="链接单元格 5" xfId="544"/>
    <cellStyle name="链接单元格 6" xfId="545"/>
    <cellStyle name="链接单元格 7" xfId="546"/>
    <cellStyle name="链接单元格 8" xfId="547"/>
    <cellStyle name="链接单元格 9" xfId="548"/>
    <cellStyle name="强调文字颜色 1 10" xfId="549"/>
    <cellStyle name="强调文字颜色 1 11" xfId="550"/>
    <cellStyle name="强调文字颜色 1 12" xfId="551"/>
    <cellStyle name="强调文字颜色 1 13" xfId="552"/>
    <cellStyle name="强调文字颜色 1 14" xfId="553"/>
    <cellStyle name="强调文字颜色 1 15" xfId="554"/>
    <cellStyle name="强调文字颜色 1 16" xfId="555"/>
    <cellStyle name="强调文字颜色 1 2" xfId="556"/>
    <cellStyle name="强调文字颜色 1 3" xfId="557"/>
    <cellStyle name="强调文字颜色 1 4" xfId="558"/>
    <cellStyle name="强调文字颜色 1 5" xfId="559"/>
    <cellStyle name="强调文字颜色 1 6" xfId="560"/>
    <cellStyle name="强调文字颜色 1 7" xfId="561"/>
    <cellStyle name="强调文字颜色 1 8" xfId="562"/>
    <cellStyle name="强调文字颜色 1 9" xfId="563"/>
    <cellStyle name="强调文字颜色 2 10" xfId="564"/>
    <cellStyle name="强调文字颜色 2 11" xfId="565"/>
    <cellStyle name="强调文字颜色 2 12" xfId="566"/>
    <cellStyle name="强调文字颜色 2 14" xfId="567"/>
    <cellStyle name="强调文字颜色 2 15" xfId="568"/>
    <cellStyle name="强调文字颜色 2 16" xfId="569"/>
    <cellStyle name="强调文字颜色 2 2" xfId="570"/>
    <cellStyle name="强调文字颜色 2 3" xfId="571"/>
    <cellStyle name="强调文字颜色 2 4" xfId="572"/>
    <cellStyle name="强调文字颜色 2 5" xfId="573"/>
    <cellStyle name="强调文字颜色 2 6" xfId="574"/>
    <cellStyle name="强调文字颜色 2 7" xfId="575"/>
    <cellStyle name="强调文字颜色 2 8" xfId="576"/>
    <cellStyle name="强调文字颜色 2 9" xfId="577"/>
    <cellStyle name="强调文字颜色 3 10" xfId="578"/>
    <cellStyle name="强调文字颜色 3 11" xfId="579"/>
    <cellStyle name="强调文字颜色 3 12" xfId="580"/>
    <cellStyle name="强调文字颜色 3 13" xfId="581"/>
    <cellStyle name="强调文字颜色 3 14" xfId="582"/>
    <cellStyle name="强调文字颜色 3 15" xfId="583"/>
    <cellStyle name="强调文字颜色 3 16" xfId="584"/>
    <cellStyle name="强调文字颜色 3 2" xfId="585"/>
    <cellStyle name="强调文字颜色 3 3" xfId="586"/>
    <cellStyle name="强调文字颜色 3 4" xfId="587"/>
    <cellStyle name="强调文字颜色 3 5" xfId="588"/>
    <cellStyle name="强调文字颜色 3 6" xfId="589"/>
    <cellStyle name="强调文字颜色 3 7" xfId="590"/>
    <cellStyle name="强调文字颜色 3 8" xfId="591"/>
    <cellStyle name="强调文字颜色 3 9" xfId="592"/>
    <cellStyle name="强调文字颜色 4 10" xfId="593"/>
    <cellStyle name="强调文字颜色 4 2" xfId="594"/>
    <cellStyle name="强调文字颜色 4 3" xfId="595"/>
    <cellStyle name="强调文字颜色 4 4" xfId="596"/>
    <cellStyle name="强调文字颜色 4 5" xfId="597"/>
    <cellStyle name="强调文字颜色 4 6" xfId="598"/>
    <cellStyle name="强调文字颜色 4 7" xfId="599"/>
    <cellStyle name="强调文字颜色 4 8" xfId="600"/>
    <cellStyle name="输入 10" xfId="601"/>
    <cellStyle name="强调文字颜色 4 9" xfId="602"/>
    <cellStyle name="输入 11" xfId="603"/>
    <cellStyle name="强调文字颜色 5 10" xfId="604"/>
    <cellStyle name="强调文字颜色 5 11" xfId="605"/>
    <cellStyle name="强调文字颜色 5 12" xfId="606"/>
    <cellStyle name="强调文字颜色 5 13" xfId="607"/>
    <cellStyle name="强调文字颜色 5 14" xfId="608"/>
    <cellStyle name="强调文字颜色 5 15" xfId="609"/>
    <cellStyle name="强调文字颜色 5 16" xfId="610"/>
    <cellStyle name="强调文字颜色 5 2" xfId="611"/>
    <cellStyle name="强调文字颜色 5 3" xfId="612"/>
    <cellStyle name="强调文字颜色 5 4" xfId="613"/>
    <cellStyle name="强调文字颜色 5 5" xfId="614"/>
    <cellStyle name="强调文字颜色 5 6" xfId="615"/>
    <cellStyle name="强调文字颜色 5 7" xfId="616"/>
    <cellStyle name="强调文字颜色 5 8" xfId="617"/>
    <cellStyle name="强调文字颜色 5 9" xfId="618"/>
    <cellStyle name="强调文字颜色 6 10" xfId="619"/>
    <cellStyle name="强调文字颜色 6 11" xfId="620"/>
    <cellStyle name="强调文字颜色 6 12" xfId="621"/>
    <cellStyle name="强调文字颜色 6 13" xfId="622"/>
    <cellStyle name="强调文字颜色 6 14" xfId="623"/>
    <cellStyle name="强调文字颜色 6 15" xfId="624"/>
    <cellStyle name="强调文字颜色 6 16" xfId="625"/>
    <cellStyle name="强调文字颜色 6 2" xfId="626"/>
    <cellStyle name="强调文字颜色 6 3" xfId="627"/>
    <cellStyle name="强调文字颜色 6 4" xfId="628"/>
    <cellStyle name="强调文字颜色 6 5" xfId="629"/>
    <cellStyle name="强调文字颜色 6 6" xfId="630"/>
    <cellStyle name="强调文字颜色 6 7" xfId="631"/>
    <cellStyle name="强调文字颜色 6 8" xfId="632"/>
    <cellStyle name="强调文字颜色 6 9" xfId="633"/>
    <cellStyle name="适中 10" xfId="634"/>
    <cellStyle name="适中 11" xfId="635"/>
    <cellStyle name="适中 12" xfId="636"/>
    <cellStyle name="适中 13" xfId="637"/>
    <cellStyle name="适中 14" xfId="638"/>
    <cellStyle name="适中 15" xfId="639"/>
    <cellStyle name="适中 16" xfId="640"/>
    <cellStyle name="适中 2" xfId="641"/>
    <cellStyle name="适中 3" xfId="642"/>
    <cellStyle name="适中 4" xfId="643"/>
    <cellStyle name="适中 5" xfId="644"/>
    <cellStyle name="适中 6" xfId="645"/>
    <cellStyle name="适中 7" xfId="646"/>
    <cellStyle name="适中 8" xfId="647"/>
    <cellStyle name="适中 9" xfId="648"/>
    <cellStyle name="输出 10" xfId="649"/>
    <cellStyle name="输出 11" xfId="650"/>
    <cellStyle name="输出 12" xfId="651"/>
    <cellStyle name="输出 13" xfId="652"/>
    <cellStyle name="输出 14" xfId="653"/>
    <cellStyle name="输出 15" xfId="654"/>
    <cellStyle name="输出 16" xfId="655"/>
    <cellStyle name="输出 2" xfId="656"/>
    <cellStyle name="输出 3" xfId="657"/>
    <cellStyle name="输出 4" xfId="658"/>
    <cellStyle name="输出 5" xfId="659"/>
    <cellStyle name="输出 6" xfId="660"/>
    <cellStyle name="输出 7" xfId="661"/>
    <cellStyle name="输出 8" xfId="662"/>
    <cellStyle name="输出 9" xfId="663"/>
    <cellStyle name="输入 12" xfId="664"/>
    <cellStyle name="输入 13" xfId="665"/>
    <cellStyle name="输入 14" xfId="666"/>
    <cellStyle name="输入 15" xfId="667"/>
    <cellStyle name="输入 16" xfId="668"/>
    <cellStyle name="输入 2" xfId="669"/>
    <cellStyle name="输入 3" xfId="670"/>
    <cellStyle name="输入 4" xfId="671"/>
    <cellStyle name="输入 5" xfId="672"/>
    <cellStyle name="输入 6" xfId="673"/>
    <cellStyle name="输入 7" xfId="674"/>
    <cellStyle name="输入 8" xfId="675"/>
    <cellStyle name="输入 9" xfId="676"/>
    <cellStyle name="注释 2" xfId="677"/>
    <cellStyle name="注释 3" xfId="678"/>
    <cellStyle name="注释 4" xfId="679"/>
    <cellStyle name="注释 5" xfId="680"/>
    <cellStyle name="注释 6" xfId="681"/>
    <cellStyle name="注释 7" xfId="682"/>
    <cellStyle name="注释 8" xfId="683"/>
    <cellStyle name="注释 9" xfId="68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7" sqref="A7"/>
    </sheetView>
  </sheetViews>
  <sheetFormatPr defaultColWidth="9" defaultRowHeight="15.6"/>
  <sheetData/>
  <pageMargins left="0.75" right="0.75" top="1" bottom="1" header="0.5" footer="0.5"/>
  <pageSetup paperSize="9" orientation="portrait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workbookViewId="0">
      <selection activeCell="C28" sqref="C28"/>
    </sheetView>
  </sheetViews>
  <sheetFormatPr defaultColWidth="9" defaultRowHeight="15.6"/>
  <cols>
    <col min="1" max="1" width="32.2" customWidth="1"/>
    <col min="2" max="5" width="11.9" customWidth="1"/>
    <col min="6" max="8" width="0.2" customWidth="1"/>
    <col min="9" max="9" width="10.5" customWidth="1"/>
    <col min="10" max="10" width="12.9" customWidth="1"/>
  </cols>
  <sheetData>
    <row r="1" ht="23.1" customHeight="1" spans="1:5">
      <c r="A1" s="11" t="s">
        <v>221</v>
      </c>
      <c r="B1" s="11"/>
      <c r="C1" s="11"/>
      <c r="D1" s="11"/>
      <c r="E1" s="11"/>
    </row>
    <row r="2" ht="15.9" customHeight="1" spans="1:5">
      <c r="A2" s="12" t="s">
        <v>40</v>
      </c>
      <c r="B2" s="12"/>
      <c r="C2" s="12"/>
      <c r="D2" s="12"/>
      <c r="E2" s="12"/>
    </row>
    <row r="3" ht="20.1" customHeight="1" spans="1:5">
      <c r="A3" s="13" t="s">
        <v>1</v>
      </c>
      <c r="B3" s="63" t="s">
        <v>222</v>
      </c>
      <c r="C3" s="63"/>
      <c r="D3" s="63" t="s">
        <v>42</v>
      </c>
      <c r="E3" s="14"/>
    </row>
    <row r="4" ht="20.1" customHeight="1" spans="1:5">
      <c r="A4" s="111"/>
      <c r="B4" s="112" t="s">
        <v>9</v>
      </c>
      <c r="C4" s="112" t="s">
        <v>8</v>
      </c>
      <c r="D4" s="113" t="s">
        <v>9</v>
      </c>
      <c r="E4" s="113" t="s">
        <v>8</v>
      </c>
    </row>
    <row r="5" ht="25.25" customHeight="1" spans="1:10">
      <c r="A5" s="97" t="s">
        <v>223</v>
      </c>
      <c r="B5" s="114">
        <v>14707.14</v>
      </c>
      <c r="C5" s="114">
        <v>12939.3</v>
      </c>
      <c r="D5" s="115">
        <v>100</v>
      </c>
      <c r="E5" s="116">
        <v>100</v>
      </c>
      <c r="I5" s="120"/>
      <c r="J5" s="120"/>
    </row>
    <row r="6" ht="25.25" customHeight="1" spans="1:10">
      <c r="A6" s="102" t="s">
        <v>224</v>
      </c>
      <c r="B6" s="66">
        <v>8626.16</v>
      </c>
      <c r="C6" s="66">
        <v>7783.99</v>
      </c>
      <c r="D6" s="117">
        <f>B6/14707.14*100</f>
        <v>58.652872006386</v>
      </c>
      <c r="E6" s="118">
        <f>C6/12939.3*100</f>
        <v>60.1577365081573</v>
      </c>
      <c r="I6" s="28"/>
      <c r="J6" s="28"/>
    </row>
    <row r="7" ht="25.25" customHeight="1" spans="1:5">
      <c r="A7" s="102" t="s">
        <v>225</v>
      </c>
      <c r="B7" s="66">
        <v>3685.75</v>
      </c>
      <c r="C7" s="66">
        <v>3153.42</v>
      </c>
      <c r="D7" s="117">
        <f t="shared" ref="D7:D31" si="0">B7/14707.14*100</f>
        <v>25.0609567869756</v>
      </c>
      <c r="E7" s="118">
        <f t="shared" ref="E7:E31" si="1">C7/12939.3*100</f>
        <v>24.3708701398066</v>
      </c>
    </row>
    <row r="8" ht="25.25" customHeight="1" spans="1:5">
      <c r="A8" s="102" t="s">
        <v>226</v>
      </c>
      <c r="B8" s="66">
        <v>2914.97</v>
      </c>
      <c r="C8" s="66">
        <v>2875.86</v>
      </c>
      <c r="D8" s="117">
        <f t="shared" si="0"/>
        <v>19.8201009849638</v>
      </c>
      <c r="E8" s="118">
        <f t="shared" si="1"/>
        <v>22.2257772831606</v>
      </c>
    </row>
    <row r="9" ht="25.25" customHeight="1" spans="1:5">
      <c r="A9" s="102" t="s">
        <v>227</v>
      </c>
      <c r="B9" s="66">
        <v>1950.57</v>
      </c>
      <c r="C9" s="66">
        <v>1982.43</v>
      </c>
      <c r="D9" s="117">
        <f t="shared" si="0"/>
        <v>13.2627417703238</v>
      </c>
      <c r="E9" s="118">
        <f t="shared" si="1"/>
        <v>15.3209988175558</v>
      </c>
    </row>
    <row r="10" ht="25.25" customHeight="1" spans="1:5">
      <c r="A10" s="102" t="s">
        <v>228</v>
      </c>
      <c r="B10" s="66">
        <v>40.92</v>
      </c>
      <c r="C10" s="66">
        <v>7.72</v>
      </c>
      <c r="D10" s="117">
        <f t="shared" si="0"/>
        <v>0.278232205581779</v>
      </c>
      <c r="E10" s="118">
        <f t="shared" si="1"/>
        <v>0.0596631966180551</v>
      </c>
    </row>
    <row r="11" ht="25.25" customHeight="1" spans="1:5">
      <c r="A11" s="102" t="s">
        <v>229</v>
      </c>
      <c r="B11" s="66">
        <v>920.45</v>
      </c>
      <c r="C11" s="66">
        <v>885.12</v>
      </c>
      <c r="D11" s="117">
        <f t="shared" si="0"/>
        <v>6.25852477096159</v>
      </c>
      <c r="E11" s="118">
        <f t="shared" si="1"/>
        <v>6.84055551691359</v>
      </c>
    </row>
    <row r="12" ht="25.25" customHeight="1" spans="1:5">
      <c r="A12" s="102" t="s">
        <v>230</v>
      </c>
      <c r="B12" s="66">
        <v>3.03</v>
      </c>
      <c r="C12" s="66">
        <v>0.59</v>
      </c>
      <c r="D12" s="117">
        <f t="shared" si="0"/>
        <v>0.020602238096598</v>
      </c>
      <c r="E12" s="118">
        <f t="shared" si="1"/>
        <v>0.00455975207314151</v>
      </c>
    </row>
    <row r="13" ht="25.25" customHeight="1" spans="1:5">
      <c r="A13" s="102" t="s">
        <v>231</v>
      </c>
      <c r="B13" s="66">
        <v>40.36</v>
      </c>
      <c r="C13" s="66">
        <v>36.66</v>
      </c>
      <c r="D13" s="117">
        <f t="shared" si="0"/>
        <v>0.274424531214091</v>
      </c>
      <c r="E13" s="118">
        <f t="shared" si="1"/>
        <v>0.283322900002319</v>
      </c>
    </row>
    <row r="14" ht="25.25" customHeight="1" spans="1:5">
      <c r="A14" s="102" t="s">
        <v>232</v>
      </c>
      <c r="B14" s="66"/>
      <c r="C14" s="66">
        <v>0.19</v>
      </c>
      <c r="D14" s="117">
        <f t="shared" si="0"/>
        <v>0</v>
      </c>
      <c r="E14" s="118">
        <f t="shared" si="1"/>
        <v>0.00146839473541845</v>
      </c>
    </row>
    <row r="15" ht="25.25" customHeight="1" spans="1:5">
      <c r="A15" s="102" t="s">
        <v>233</v>
      </c>
      <c r="B15" s="66">
        <v>0.66</v>
      </c>
      <c r="C15" s="66">
        <v>4.53</v>
      </c>
      <c r="D15" s="117">
        <f t="shared" si="0"/>
        <v>0.00448761621906095</v>
      </c>
      <c r="E15" s="118">
        <f t="shared" si="1"/>
        <v>0.0350096218497137</v>
      </c>
    </row>
    <row r="16" ht="25.25" customHeight="1" spans="1:5">
      <c r="A16" s="102" t="s">
        <v>234</v>
      </c>
      <c r="B16" s="66">
        <v>0.1</v>
      </c>
      <c r="C16" s="66">
        <v>3.16</v>
      </c>
      <c r="D16" s="117">
        <f t="shared" si="0"/>
        <v>0.000679941851372871</v>
      </c>
      <c r="E16" s="118">
        <f t="shared" si="1"/>
        <v>0.0244217229680122</v>
      </c>
    </row>
    <row r="17" ht="25.25" customHeight="1" spans="1:5">
      <c r="A17" s="102" t="s">
        <v>235</v>
      </c>
      <c r="B17" s="66">
        <v>39.6</v>
      </c>
      <c r="C17" s="66">
        <v>28.77</v>
      </c>
      <c r="D17" s="117">
        <f t="shared" si="0"/>
        <v>0.269256973143657</v>
      </c>
      <c r="E17" s="118">
        <f t="shared" si="1"/>
        <v>0.222345876515731</v>
      </c>
    </row>
    <row r="18" ht="25.25" customHeight="1" spans="1:5">
      <c r="A18" s="102" t="s">
        <v>236</v>
      </c>
      <c r="B18" s="66">
        <v>730.41</v>
      </c>
      <c r="C18" s="66">
        <v>240.9</v>
      </c>
      <c r="D18" s="117">
        <f t="shared" si="0"/>
        <v>4.96636327661258</v>
      </c>
      <c r="E18" s="118">
        <f t="shared" si="1"/>
        <v>1.86176995664371</v>
      </c>
    </row>
    <row r="19" ht="25.25" customHeight="1" spans="1:5">
      <c r="A19" s="102" t="s">
        <v>237</v>
      </c>
      <c r="B19" s="66">
        <v>316.27</v>
      </c>
      <c r="C19" s="66">
        <v>47.47</v>
      </c>
      <c r="D19" s="117">
        <f t="shared" si="0"/>
        <v>2.15045209333698</v>
      </c>
      <c r="E19" s="118">
        <f t="shared" si="1"/>
        <v>0.366866832054284</v>
      </c>
    </row>
    <row r="20" ht="25.25" customHeight="1" spans="1:5">
      <c r="A20" s="102" t="s">
        <v>238</v>
      </c>
      <c r="B20" s="66">
        <v>256.11</v>
      </c>
      <c r="C20" s="66">
        <v>127.21</v>
      </c>
      <c r="D20" s="117">
        <f t="shared" si="0"/>
        <v>1.74139907555106</v>
      </c>
      <c r="E20" s="118">
        <f t="shared" si="1"/>
        <v>0.983128917329376</v>
      </c>
    </row>
    <row r="21" ht="25.25" customHeight="1" spans="1:5">
      <c r="A21" s="102" t="s">
        <v>239</v>
      </c>
      <c r="B21" s="66">
        <v>81.09</v>
      </c>
      <c r="C21" s="66">
        <v>13.48</v>
      </c>
      <c r="D21" s="117">
        <f t="shared" si="0"/>
        <v>0.551364847278261</v>
      </c>
      <c r="E21" s="118">
        <f t="shared" si="1"/>
        <v>0.104178742281267</v>
      </c>
    </row>
    <row r="22" ht="25.25" customHeight="1" spans="1:5">
      <c r="A22" s="102" t="s">
        <v>240</v>
      </c>
      <c r="B22" s="66"/>
      <c r="C22" s="66"/>
      <c r="D22" s="117"/>
      <c r="E22" s="118"/>
    </row>
    <row r="23" ht="25.25" customHeight="1" spans="1:5">
      <c r="A23" s="102" t="s">
        <v>241</v>
      </c>
      <c r="B23" s="66">
        <v>4.58</v>
      </c>
      <c r="C23" s="66"/>
      <c r="D23" s="117"/>
      <c r="E23" s="118"/>
    </row>
    <row r="24" ht="25.25" customHeight="1" spans="1:5">
      <c r="A24" s="102" t="s">
        <v>242</v>
      </c>
      <c r="B24" s="66">
        <v>24.09</v>
      </c>
      <c r="C24" s="66">
        <v>20.56</v>
      </c>
      <c r="D24" s="117">
        <f t="shared" si="0"/>
        <v>0.163797991995725</v>
      </c>
      <c r="E24" s="118">
        <f t="shared" si="1"/>
        <v>0.158895767158965</v>
      </c>
    </row>
    <row r="25" ht="25.25" customHeight="1" spans="1:5">
      <c r="A25" s="102" t="s">
        <v>243</v>
      </c>
      <c r="B25" s="66">
        <v>0.59</v>
      </c>
      <c r="C25" s="66">
        <v>1.06</v>
      </c>
      <c r="D25" s="117">
        <f t="shared" si="0"/>
        <v>0.00401165692309994</v>
      </c>
      <c r="E25" s="118">
        <f t="shared" si="1"/>
        <v>0.00819209694496611</v>
      </c>
    </row>
    <row r="26" ht="25.25" customHeight="1" spans="1:5">
      <c r="A26" s="102" t="s">
        <v>244</v>
      </c>
      <c r="B26" s="66">
        <v>47.68</v>
      </c>
      <c r="C26" s="66">
        <v>31.11</v>
      </c>
      <c r="D26" s="117">
        <f t="shared" si="0"/>
        <v>0.324196274734585</v>
      </c>
      <c r="E26" s="118">
        <f t="shared" si="1"/>
        <v>0.240430316941411</v>
      </c>
    </row>
    <row r="27" ht="25.25" customHeight="1" spans="1:5">
      <c r="A27" s="102" t="s">
        <v>245</v>
      </c>
      <c r="B27" s="66">
        <v>9.52</v>
      </c>
      <c r="C27" s="66">
        <v>6.9</v>
      </c>
      <c r="D27" s="117">
        <f t="shared" si="0"/>
        <v>0.0647304642506973</v>
      </c>
      <c r="E27" s="118">
        <f t="shared" si="1"/>
        <v>0.0533259140757228</v>
      </c>
    </row>
    <row r="28" ht="25.25" customHeight="1" spans="1:5">
      <c r="A28" s="102" t="s">
        <v>246</v>
      </c>
      <c r="B28" s="66">
        <v>327.54</v>
      </c>
      <c r="C28" s="66">
        <v>345.34</v>
      </c>
      <c r="D28" s="117">
        <f t="shared" si="0"/>
        <v>2.2270815399867</v>
      </c>
      <c r="E28" s="118">
        <f t="shared" si="1"/>
        <v>2.6689233575232</v>
      </c>
    </row>
    <row r="29" ht="25.25" customHeight="1" spans="1:5">
      <c r="A29" s="102" t="s">
        <v>151</v>
      </c>
      <c r="B29" s="66">
        <v>32.1</v>
      </c>
      <c r="C29" s="66">
        <v>37.79</v>
      </c>
      <c r="D29" s="117">
        <f t="shared" si="0"/>
        <v>0.218261334290691</v>
      </c>
      <c r="E29" s="118">
        <f t="shared" si="1"/>
        <v>0.292055984481386</v>
      </c>
    </row>
    <row r="30" ht="25.25" customHeight="1" spans="1:5">
      <c r="A30" s="102" t="s">
        <v>152</v>
      </c>
      <c r="B30" s="66">
        <v>1794.08</v>
      </c>
      <c r="C30" s="66">
        <v>1369.39</v>
      </c>
      <c r="D30" s="117">
        <f t="shared" si="0"/>
        <v>12.1987007671104</v>
      </c>
      <c r="E30" s="118">
        <f t="shared" si="1"/>
        <v>10.5831845617615</v>
      </c>
    </row>
    <row r="31" ht="25.25" customHeight="1" spans="1:5">
      <c r="A31" s="105" t="s">
        <v>153</v>
      </c>
      <c r="B31" s="77">
        <v>231.98</v>
      </c>
      <c r="C31" s="77">
        <v>242.48</v>
      </c>
      <c r="D31" s="119">
        <f t="shared" si="0"/>
        <v>1.57732910681478</v>
      </c>
      <c r="E31" s="119">
        <f t="shared" si="1"/>
        <v>1.87398081812772</v>
      </c>
    </row>
    <row r="32" ht="1.5" customHeight="1" spans="8:8">
      <c r="H32" s="59"/>
    </row>
    <row r="33" ht="1.5" customHeight="1" spans="8:8">
      <c r="H33" s="59"/>
    </row>
    <row r="34" ht="1.5" customHeight="1" spans="8:8">
      <c r="H34" s="59"/>
    </row>
    <row r="35" spans="8:8">
      <c r="H35" s="59"/>
    </row>
    <row r="36" spans="8:8">
      <c r="H36" s="59"/>
    </row>
    <row r="37" spans="8:8">
      <c r="H37" s="59"/>
    </row>
    <row r="38" spans="8:8">
      <c r="H38" s="59"/>
    </row>
    <row r="39" spans="8:8">
      <c r="H39" s="59"/>
    </row>
    <row r="40" spans="8:8">
      <c r="H40" s="59"/>
    </row>
    <row r="41" spans="8:8">
      <c r="H41" s="59"/>
    </row>
    <row r="42" spans="8:8">
      <c r="H42" s="59"/>
    </row>
  </sheetData>
  <mergeCells count="5">
    <mergeCell ref="A1:E1"/>
    <mergeCell ref="A2:E2"/>
    <mergeCell ref="B3:C3"/>
    <mergeCell ref="D3:E3"/>
    <mergeCell ref="A3:A4"/>
  </mergeCells>
  <pageMargins left="0.79" right="0.79" top="0.79" bottom="0.79" header="0.51" footer="0.55"/>
  <pageSetup paperSize="9" orientation="portrait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M34" sqref="M34"/>
    </sheetView>
  </sheetViews>
  <sheetFormatPr defaultColWidth="9" defaultRowHeight="15.6" outlineLevelCol="7"/>
  <cols>
    <col min="1" max="1" width="22.1" customWidth="1"/>
    <col min="2" max="2" width="8.6" customWidth="1"/>
    <col min="3" max="8" width="8.2" customWidth="1"/>
    <col min="9" max="11" width="0.4" customWidth="1"/>
  </cols>
  <sheetData>
    <row r="1" ht="23.1" customHeight="1" spans="1:8">
      <c r="A1" s="61" t="s">
        <v>247</v>
      </c>
      <c r="B1" s="61"/>
      <c r="C1" s="61"/>
      <c r="D1" s="61"/>
      <c r="E1" s="61"/>
      <c r="F1" s="61"/>
      <c r="G1" s="61"/>
      <c r="H1" s="61"/>
    </row>
    <row r="2" s="59" customFormat="1" ht="15.9" customHeight="1" spans="1:8">
      <c r="A2" s="62"/>
      <c r="B2" s="62"/>
      <c r="C2" s="62"/>
      <c r="D2" s="62"/>
      <c r="E2" s="62"/>
      <c r="F2" s="62"/>
      <c r="G2" s="62"/>
      <c r="H2" s="62"/>
    </row>
    <row r="3" ht="24.9" customHeight="1" spans="1:8">
      <c r="A3" s="13" t="s">
        <v>1</v>
      </c>
      <c r="B3" s="63" t="s">
        <v>248</v>
      </c>
      <c r="C3" s="14" t="s">
        <v>6</v>
      </c>
      <c r="D3" s="14" t="s">
        <v>155</v>
      </c>
      <c r="E3" s="14" t="s">
        <v>156</v>
      </c>
      <c r="F3" s="14" t="s">
        <v>68</v>
      </c>
      <c r="G3" s="14" t="s">
        <v>8</v>
      </c>
      <c r="H3" s="14" t="s">
        <v>9</v>
      </c>
    </row>
    <row r="4" ht="32" customHeight="1" spans="1:8">
      <c r="A4" s="97" t="s">
        <v>249</v>
      </c>
      <c r="B4" s="98" t="s">
        <v>250</v>
      </c>
      <c r="C4" s="99">
        <v>686.034442491407</v>
      </c>
      <c r="D4" s="86">
        <v>818.53321756349</v>
      </c>
      <c r="E4" s="86">
        <v>1033.44520190896</v>
      </c>
      <c r="F4" s="86">
        <v>1188.66474213949</v>
      </c>
      <c r="G4" s="101">
        <v>1271.86</v>
      </c>
      <c r="H4" s="101">
        <v>1287.38</v>
      </c>
    </row>
    <row r="5" ht="32" customHeight="1" spans="1:8">
      <c r="A5" s="102" t="s">
        <v>251</v>
      </c>
      <c r="B5" s="65" t="s">
        <v>250</v>
      </c>
      <c r="C5" s="108">
        <v>415.527106234428</v>
      </c>
      <c r="D5" s="91">
        <v>459.13582324661</v>
      </c>
      <c r="E5" s="91">
        <v>602.31023517041</v>
      </c>
      <c r="F5" s="91">
        <v>707.506146917883</v>
      </c>
      <c r="G5" s="90">
        <v>764.13</v>
      </c>
      <c r="H5" s="90">
        <v>975.49</v>
      </c>
    </row>
    <row r="6" ht="32" customHeight="1" spans="1:8">
      <c r="A6" s="102" t="s">
        <v>252</v>
      </c>
      <c r="B6" s="65" t="s">
        <v>250</v>
      </c>
      <c r="C6" s="108">
        <v>13.3136482574862</v>
      </c>
      <c r="D6" s="91">
        <v>8.68238756995308</v>
      </c>
      <c r="E6" s="91">
        <v>6.39738817301217</v>
      </c>
      <c r="F6" s="91">
        <v>2.95527580571754</v>
      </c>
      <c r="G6" s="90">
        <v>47.58</v>
      </c>
      <c r="H6" s="90">
        <v>19.07</v>
      </c>
    </row>
    <row r="7" ht="32" customHeight="1" spans="1:8">
      <c r="A7" s="102" t="s">
        <v>253</v>
      </c>
      <c r="B7" s="65" t="s">
        <v>250</v>
      </c>
      <c r="C7" s="108">
        <v>257.171720986135</v>
      </c>
      <c r="D7" s="91">
        <v>350.629732151215</v>
      </c>
      <c r="E7" s="91">
        <v>420.529644306759</v>
      </c>
      <c r="F7" s="91">
        <v>478.059687684469</v>
      </c>
      <c r="G7" s="90">
        <v>459.73</v>
      </c>
      <c r="H7" s="90">
        <v>291.24</v>
      </c>
    </row>
    <row r="8" ht="32" customHeight="1" spans="1:8">
      <c r="A8" s="102" t="s">
        <v>254</v>
      </c>
      <c r="B8" s="65" t="s">
        <v>250</v>
      </c>
      <c r="C8" s="103"/>
      <c r="D8" s="109"/>
      <c r="E8" s="109">
        <v>1.73191043729641</v>
      </c>
      <c r="F8" s="91"/>
      <c r="G8" s="90"/>
      <c r="H8" s="90"/>
    </row>
    <row r="9" ht="32" customHeight="1" spans="1:8">
      <c r="A9" s="102" t="s">
        <v>255</v>
      </c>
      <c r="B9" s="65" t="s">
        <v>250</v>
      </c>
      <c r="C9" s="108"/>
      <c r="D9" s="109"/>
      <c r="E9" s="109"/>
      <c r="F9" s="91"/>
      <c r="G9" s="90"/>
      <c r="H9" s="90"/>
    </row>
    <row r="10" ht="32" customHeight="1" spans="1:8">
      <c r="A10" s="102" t="s">
        <v>256</v>
      </c>
      <c r="B10" s="65" t="s">
        <v>250</v>
      </c>
      <c r="C10" s="103">
        <v>0.0219670649935902</v>
      </c>
      <c r="D10" s="109">
        <v>0.0852745957119798</v>
      </c>
      <c r="E10" s="109">
        <v>2.47602382148732</v>
      </c>
      <c r="F10" s="91">
        <v>0.1436317314163</v>
      </c>
      <c r="G10" s="90">
        <v>0.43</v>
      </c>
      <c r="H10" s="90">
        <v>1.57</v>
      </c>
    </row>
    <row r="11" ht="32" customHeight="1" spans="1:8">
      <c r="A11" s="102" t="s">
        <v>257</v>
      </c>
      <c r="B11" s="65" t="s">
        <v>250</v>
      </c>
      <c r="C11" s="103">
        <v>0.582504382326125</v>
      </c>
      <c r="D11" s="91">
        <v>0.1339458757671</v>
      </c>
      <c r="E11" s="91">
        <v>0.407712738329681</v>
      </c>
      <c r="F11" s="91">
        <v>0.0175311516074305</v>
      </c>
      <c r="G11" s="90">
        <v>4.7</v>
      </c>
      <c r="H11" s="90">
        <v>7.94</v>
      </c>
    </row>
    <row r="12" ht="32" customHeight="1" spans="1:8">
      <c r="A12" s="102" t="s">
        <v>258</v>
      </c>
      <c r="B12" s="65" t="s">
        <v>250</v>
      </c>
      <c r="C12" s="103">
        <v>11.3771685916062</v>
      </c>
      <c r="D12" s="91">
        <v>8.85539175688508</v>
      </c>
      <c r="E12" s="91">
        <v>3.7234493489557</v>
      </c>
      <c r="F12" s="91">
        <v>2.91486202131333</v>
      </c>
      <c r="G12" s="90">
        <v>5.78</v>
      </c>
      <c r="H12" s="90">
        <v>2.91</v>
      </c>
    </row>
    <row r="13" ht="32" customHeight="1" spans="1:8">
      <c r="A13" s="102" t="s">
        <v>259</v>
      </c>
      <c r="B13" s="65" t="s">
        <v>250</v>
      </c>
      <c r="C13" s="103">
        <v>0.573249554543225</v>
      </c>
      <c r="D13" s="91">
        <v>0.100695633513548</v>
      </c>
      <c r="E13" s="91"/>
      <c r="F13" s="91">
        <v>0</v>
      </c>
      <c r="G13" s="90"/>
      <c r="H13" s="90"/>
    </row>
    <row r="14" ht="32" customHeight="1" spans="1:8">
      <c r="A14" s="102" t="s">
        <v>260</v>
      </c>
      <c r="B14" s="65" t="s">
        <v>250</v>
      </c>
      <c r="C14" s="103">
        <v>30.5832200292358</v>
      </c>
      <c r="D14" s="91">
        <v>76.8312186354064</v>
      </c>
      <c r="E14" s="91">
        <v>88.9528685376962</v>
      </c>
      <c r="F14" s="91">
        <v>78.514603541513</v>
      </c>
      <c r="G14" s="90">
        <v>288.98</v>
      </c>
      <c r="H14" s="90">
        <v>179.64</v>
      </c>
    </row>
    <row r="15" ht="32" customHeight="1" spans="1:8">
      <c r="A15" s="102" t="s">
        <v>261</v>
      </c>
      <c r="B15" s="65" t="s">
        <v>250</v>
      </c>
      <c r="C15" s="108">
        <v>0.0269691073350923</v>
      </c>
      <c r="D15" s="109"/>
      <c r="E15" s="109"/>
      <c r="F15" s="91">
        <v>0</v>
      </c>
      <c r="G15" s="90"/>
      <c r="H15" s="90"/>
    </row>
    <row r="16" ht="32" customHeight="1" spans="1:8">
      <c r="A16" s="102" t="s">
        <v>262</v>
      </c>
      <c r="B16" s="65" t="s">
        <v>250</v>
      </c>
      <c r="C16" s="103"/>
      <c r="D16" s="91"/>
      <c r="E16" s="91"/>
      <c r="F16" s="91">
        <v>0</v>
      </c>
      <c r="G16" s="90"/>
      <c r="H16" s="90"/>
    </row>
    <row r="17" ht="32" customHeight="1" spans="1:8">
      <c r="A17" s="102" t="s">
        <v>263</v>
      </c>
      <c r="B17" s="65" t="s">
        <v>250</v>
      </c>
      <c r="C17" s="103">
        <v>0.571591269057529</v>
      </c>
      <c r="D17" s="91">
        <v>5.26569268772421</v>
      </c>
      <c r="E17" s="91">
        <v>1.03723204207976</v>
      </c>
      <c r="F17" s="91">
        <v>0</v>
      </c>
      <c r="G17" s="90">
        <v>5.54</v>
      </c>
      <c r="H17" s="90">
        <v>9.6</v>
      </c>
    </row>
    <row r="18" ht="32" customHeight="1" spans="1:8">
      <c r="A18" s="110" t="s">
        <v>264</v>
      </c>
      <c r="B18" s="65" t="s">
        <v>250</v>
      </c>
      <c r="C18" s="103">
        <v>59.4393798635503</v>
      </c>
      <c r="D18" s="91">
        <v>9.37342771193085</v>
      </c>
      <c r="E18" s="91">
        <v>55.762967385949</v>
      </c>
      <c r="F18" s="91">
        <v>81.3904572398308</v>
      </c>
      <c r="G18" s="90">
        <v>13.02</v>
      </c>
      <c r="H18" s="90">
        <v>7.27</v>
      </c>
    </row>
    <row r="19" ht="32" customHeight="1" spans="1:8">
      <c r="A19" s="102" t="s">
        <v>265</v>
      </c>
      <c r="B19" s="65" t="s">
        <v>250</v>
      </c>
      <c r="C19" s="103">
        <v>0.16</v>
      </c>
      <c r="D19" s="91">
        <v>4.37663016098214</v>
      </c>
      <c r="E19" s="91">
        <v>1.18836936239638</v>
      </c>
      <c r="F19" s="91">
        <v>0.142133618042493</v>
      </c>
      <c r="G19" s="90">
        <v>1.09</v>
      </c>
      <c r="H19" s="90">
        <v>0.37</v>
      </c>
    </row>
    <row r="20" ht="32" customHeight="1" spans="1:8">
      <c r="A20" s="102" t="s">
        <v>266</v>
      </c>
      <c r="B20" s="65" t="s">
        <v>250</v>
      </c>
      <c r="C20" s="103">
        <v>85.18</v>
      </c>
      <c r="D20" s="91">
        <v>75.9855764363209</v>
      </c>
      <c r="E20" s="91">
        <v>85.9527396522254</v>
      </c>
      <c r="F20" s="91">
        <v>100.716659474578</v>
      </c>
      <c r="G20" s="90">
        <v>91.59</v>
      </c>
      <c r="H20" s="90">
        <v>63.05</v>
      </c>
    </row>
    <row r="21" ht="32" customHeight="1" spans="1:8">
      <c r="A21" s="102" t="s">
        <v>267</v>
      </c>
      <c r="B21" s="65" t="s">
        <v>250</v>
      </c>
      <c r="C21" s="103">
        <v>0.61</v>
      </c>
      <c r="D21" s="91">
        <v>1.77048127687473</v>
      </c>
      <c r="E21" s="91">
        <v>2.29246572877268</v>
      </c>
      <c r="F21" s="91">
        <v>1.91522148178786</v>
      </c>
      <c r="G21" s="90">
        <v>2.32</v>
      </c>
      <c r="H21" s="90">
        <v>1.41</v>
      </c>
    </row>
    <row r="22" ht="32" customHeight="1" spans="1:8">
      <c r="A22" s="102" t="s">
        <v>268</v>
      </c>
      <c r="B22" s="65" t="s">
        <v>250</v>
      </c>
      <c r="C22" s="103">
        <v>0.96</v>
      </c>
      <c r="D22" s="91">
        <v>1.79947321551926</v>
      </c>
      <c r="E22" s="91">
        <v>4.17021933927675</v>
      </c>
      <c r="F22" s="91">
        <v>1.58258236122809</v>
      </c>
      <c r="G22" s="90">
        <v>10.49</v>
      </c>
      <c r="H22" s="90">
        <v>6.77</v>
      </c>
    </row>
    <row r="23" ht="32" customHeight="1" spans="1:8">
      <c r="A23" s="102" t="s">
        <v>269</v>
      </c>
      <c r="B23" s="65" t="s">
        <v>250</v>
      </c>
      <c r="C23" s="103">
        <v>0.57</v>
      </c>
      <c r="D23" s="91">
        <v>1.18988247479688</v>
      </c>
      <c r="E23" s="91">
        <v>0.751483770741413</v>
      </c>
      <c r="F23" s="91">
        <v>0.553024778262245</v>
      </c>
      <c r="G23" s="90">
        <v>6.42</v>
      </c>
      <c r="H23" s="90">
        <v>2.28</v>
      </c>
    </row>
    <row r="24" ht="32" customHeight="1" spans="1:8">
      <c r="A24" s="102" t="s">
        <v>270</v>
      </c>
      <c r="B24" s="65" t="s">
        <v>250</v>
      </c>
      <c r="C24" s="103">
        <v>0.12</v>
      </c>
      <c r="D24" s="91">
        <v>0.114624193179441</v>
      </c>
      <c r="E24" s="91">
        <v>0.306917578923537</v>
      </c>
      <c r="F24" s="91">
        <v>0.168115201321777</v>
      </c>
      <c r="G24" s="90">
        <v>15.84</v>
      </c>
      <c r="H24" s="90">
        <v>3.69</v>
      </c>
    </row>
    <row r="25" ht="32" customHeight="1" spans="1:8">
      <c r="A25" s="105" t="s">
        <v>271</v>
      </c>
      <c r="B25" s="76" t="s">
        <v>250</v>
      </c>
      <c r="C25" s="106">
        <v>0.02</v>
      </c>
      <c r="D25" s="106">
        <v>0.201763930632741</v>
      </c>
      <c r="E25" s="106">
        <v>1.42282387011434</v>
      </c>
      <c r="F25" s="95">
        <v>0.170271162614549</v>
      </c>
      <c r="G25" s="94">
        <v>0.38</v>
      </c>
      <c r="H25" s="94">
        <v>0.54</v>
      </c>
    </row>
    <row r="26" ht="1.5" customHeight="1"/>
    <row r="27" ht="1.5" customHeight="1"/>
    <row r="28" ht="2.25" customHeight="1"/>
  </sheetData>
  <mergeCells count="1">
    <mergeCell ref="A1:H1"/>
  </mergeCells>
  <pageMargins left="0.79" right="0.79" top="0.79" bottom="0.79" header="0.51" footer="0.55"/>
  <pageSetup paperSize="9" orientation="portrait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topLeftCell="A22" workbookViewId="0">
      <selection activeCell="F6" sqref="F6"/>
    </sheetView>
  </sheetViews>
  <sheetFormatPr defaultColWidth="9" defaultRowHeight="15.6" outlineLevelCol="7"/>
  <cols>
    <col min="1" max="1" width="19.5" customWidth="1"/>
    <col min="2" max="2" width="7" customWidth="1"/>
    <col min="3" max="8" width="8.9" customWidth="1"/>
    <col min="9" max="11" width="0.2" customWidth="1"/>
  </cols>
  <sheetData>
    <row r="1" ht="24.9" customHeight="1" spans="1:8">
      <c r="A1" s="61" t="s">
        <v>272</v>
      </c>
      <c r="B1" s="61"/>
      <c r="C1" s="61"/>
      <c r="D1" s="61"/>
      <c r="E1" s="61"/>
      <c r="F1" s="61"/>
      <c r="G1" s="61"/>
      <c r="H1" s="61"/>
    </row>
    <row r="2" s="59" customFormat="1" ht="15.9" customHeight="1" spans="1:8">
      <c r="A2" s="62"/>
      <c r="B2" s="62"/>
      <c r="C2" s="62"/>
      <c r="D2" s="62"/>
      <c r="E2" s="62"/>
      <c r="F2" s="62"/>
      <c r="G2" s="62"/>
      <c r="H2" s="62"/>
    </row>
    <row r="3" ht="27.9" customHeight="1" spans="1:8">
      <c r="A3" s="13" t="s">
        <v>273</v>
      </c>
      <c r="B3" s="63" t="s">
        <v>274</v>
      </c>
      <c r="C3" s="14" t="s">
        <v>6</v>
      </c>
      <c r="D3" s="14" t="s">
        <v>155</v>
      </c>
      <c r="E3" s="14" t="s">
        <v>156</v>
      </c>
      <c r="F3" s="14" t="s">
        <v>68</v>
      </c>
      <c r="G3" s="14" t="s">
        <v>8</v>
      </c>
      <c r="H3" s="14" t="s">
        <v>9</v>
      </c>
    </row>
    <row r="4" ht="28" customHeight="1" spans="1:8">
      <c r="A4" s="97" t="s">
        <v>275</v>
      </c>
      <c r="B4" s="98" t="s">
        <v>250</v>
      </c>
      <c r="C4" s="99">
        <v>216.301656682753</v>
      </c>
      <c r="D4" s="99">
        <v>158.653205491594</v>
      </c>
      <c r="E4" s="100">
        <v>113.852601830789</v>
      </c>
      <c r="F4" s="86">
        <v>124.630469160461</v>
      </c>
      <c r="G4" s="101">
        <v>133.82</v>
      </c>
      <c r="H4" s="101">
        <v>126.93</v>
      </c>
    </row>
    <row r="5" ht="28" customHeight="1" spans="1:8">
      <c r="A5" s="102" t="s">
        <v>276</v>
      </c>
      <c r="B5" s="65" t="s">
        <v>250</v>
      </c>
      <c r="C5" s="103">
        <v>210.98995842503</v>
      </c>
      <c r="D5" s="103">
        <v>153.841582346541</v>
      </c>
      <c r="E5" s="104">
        <v>108.579015984716</v>
      </c>
      <c r="F5" s="91">
        <v>119.261997075876</v>
      </c>
      <c r="G5" s="90">
        <v>126.08</v>
      </c>
      <c r="H5" s="90">
        <v>117.74</v>
      </c>
    </row>
    <row r="6" ht="28" customHeight="1" spans="1:8">
      <c r="A6" s="102" t="s">
        <v>277</v>
      </c>
      <c r="B6" s="65" t="s">
        <v>250</v>
      </c>
      <c r="C6" s="103">
        <v>185.528568091576</v>
      </c>
      <c r="D6" s="103">
        <v>121.980733457946</v>
      </c>
      <c r="E6" s="104">
        <v>82.2537495689051</v>
      </c>
      <c r="F6" s="91">
        <v>89.5870597899072</v>
      </c>
      <c r="G6" s="90">
        <v>90.24</v>
      </c>
      <c r="H6" s="90">
        <v>86.93</v>
      </c>
    </row>
    <row r="7" ht="28" customHeight="1" spans="1:8">
      <c r="A7" s="102" t="s">
        <v>278</v>
      </c>
      <c r="B7" s="65" t="s">
        <v>250</v>
      </c>
      <c r="C7" s="103">
        <v>17.7494309701854</v>
      </c>
      <c r="D7" s="103">
        <v>26.369543445224</v>
      </c>
      <c r="E7" s="104">
        <v>23.7181434468211</v>
      </c>
      <c r="F7" s="91">
        <v>25.6117922218616</v>
      </c>
      <c r="G7" s="90">
        <v>31.63</v>
      </c>
      <c r="H7" s="90">
        <v>26.17</v>
      </c>
    </row>
    <row r="8" ht="28" customHeight="1" spans="1:8">
      <c r="A8" s="102" t="s">
        <v>279</v>
      </c>
      <c r="B8" s="65" t="s">
        <v>250</v>
      </c>
      <c r="C8" s="103">
        <v>6.76487768137528</v>
      </c>
      <c r="D8" s="103">
        <v>4.89212130012726</v>
      </c>
      <c r="E8" s="104">
        <v>2.0021470436105</v>
      </c>
      <c r="F8" s="91">
        <v>3.11899969274039</v>
      </c>
      <c r="G8" s="90">
        <v>2.6</v>
      </c>
      <c r="H8" s="90">
        <v>2.88</v>
      </c>
    </row>
    <row r="9" ht="28" customHeight="1" spans="1:8">
      <c r="A9" s="102" t="s">
        <v>280</v>
      </c>
      <c r="B9" s="65" t="s">
        <v>250</v>
      </c>
      <c r="C9" s="103">
        <v>0.937530385475959</v>
      </c>
      <c r="D9" s="103">
        <v>0.6</v>
      </c>
      <c r="E9" s="104">
        <v>0.6</v>
      </c>
      <c r="F9" s="91">
        <v>0.944145371366741</v>
      </c>
      <c r="G9" s="90">
        <v>1.61</v>
      </c>
      <c r="H9" s="90">
        <v>1.76</v>
      </c>
    </row>
    <row r="10" ht="28" customHeight="1" spans="1:8">
      <c r="A10" s="102" t="s">
        <v>281</v>
      </c>
      <c r="B10" s="65" t="s">
        <v>250</v>
      </c>
      <c r="C10" s="103">
        <v>1.32773015280951</v>
      </c>
      <c r="D10" s="103">
        <v>1.78192355441673</v>
      </c>
      <c r="E10" s="104">
        <v>1.90486178214816</v>
      </c>
      <c r="F10" s="91">
        <v>1.99336368566053</v>
      </c>
      <c r="G10" s="90">
        <v>2.24</v>
      </c>
      <c r="H10" s="90">
        <v>2.47</v>
      </c>
    </row>
    <row r="11" ht="28" customHeight="1" spans="1:8">
      <c r="A11" s="102" t="s">
        <v>282</v>
      </c>
      <c r="B11" s="65" t="s">
        <v>250</v>
      </c>
      <c r="C11" s="103">
        <v>3.98396796394325</v>
      </c>
      <c r="D11" s="103">
        <v>3.02969959063618</v>
      </c>
      <c r="E11" s="104">
        <v>3.36872406392494</v>
      </c>
      <c r="F11" s="91">
        <v>3.37510839892405</v>
      </c>
      <c r="G11" s="90">
        <v>5.5</v>
      </c>
      <c r="H11" s="90">
        <v>6.72</v>
      </c>
    </row>
    <row r="12" ht="28" customHeight="1" spans="1:8">
      <c r="A12" s="102" t="s">
        <v>283</v>
      </c>
      <c r="B12" s="65" t="s">
        <v>250</v>
      </c>
      <c r="C12" s="103">
        <v>4.94257271133005</v>
      </c>
      <c r="D12" s="103">
        <v>7.96157981939376</v>
      </c>
      <c r="E12" s="104">
        <v>6.63015031844162</v>
      </c>
      <c r="F12" s="91">
        <v>13.4496590909656</v>
      </c>
      <c r="G12" s="90">
        <v>8.3</v>
      </c>
      <c r="H12" s="90">
        <v>7.87</v>
      </c>
    </row>
    <row r="13" ht="28" customHeight="1" spans="1:8">
      <c r="A13" s="102" t="s">
        <v>284</v>
      </c>
      <c r="B13" s="65" t="s">
        <v>250</v>
      </c>
      <c r="C13" s="103">
        <v>4.92697545582483</v>
      </c>
      <c r="D13" s="103">
        <v>7.93511096875747</v>
      </c>
      <c r="E13" s="104">
        <v>6.59523768930339</v>
      </c>
      <c r="F13" s="91">
        <v>13.4264367649755</v>
      </c>
      <c r="G13" s="90">
        <v>8.3</v>
      </c>
      <c r="H13" s="90">
        <v>7.87</v>
      </c>
    </row>
    <row r="14" ht="28" customHeight="1" spans="1:8">
      <c r="A14" s="102" t="s">
        <v>285</v>
      </c>
      <c r="B14" s="65" t="s">
        <v>250</v>
      </c>
      <c r="C14" s="103">
        <v>0.0155972555052135</v>
      </c>
      <c r="D14" s="103">
        <v>0.026468850636288</v>
      </c>
      <c r="E14" s="104">
        <v>0.034912629138226</v>
      </c>
      <c r="F14" s="91">
        <v>0.0232223259901051</v>
      </c>
      <c r="G14" s="90">
        <v>0</v>
      </c>
      <c r="H14" s="90">
        <v>0</v>
      </c>
    </row>
    <row r="15" ht="28" customHeight="1" spans="1:8">
      <c r="A15" s="102" t="s">
        <v>286</v>
      </c>
      <c r="B15" s="65" t="s">
        <v>250</v>
      </c>
      <c r="C15" s="103">
        <v>93.6980398475452</v>
      </c>
      <c r="D15" s="103">
        <v>63.3303237820327</v>
      </c>
      <c r="E15" s="104">
        <v>57.4797291301144</v>
      </c>
      <c r="F15" s="91">
        <v>64.81292511045</v>
      </c>
      <c r="G15" s="90">
        <v>74.64</v>
      </c>
      <c r="H15" s="90">
        <v>69.88</v>
      </c>
    </row>
    <row r="16" ht="28" customHeight="1" spans="1:8">
      <c r="A16" s="102" t="s">
        <v>287</v>
      </c>
      <c r="B16" s="65" t="s">
        <v>250</v>
      </c>
      <c r="C16" s="103">
        <v>23.5500887169846</v>
      </c>
      <c r="D16" s="103">
        <v>68.1436265822801</v>
      </c>
      <c r="E16" s="103">
        <v>76.7435455818348</v>
      </c>
      <c r="F16" s="103">
        <v>50.2</v>
      </c>
      <c r="G16" s="90">
        <v>48.88</v>
      </c>
      <c r="H16" s="90">
        <v>53.84</v>
      </c>
    </row>
    <row r="17" ht="28" customHeight="1" spans="1:8">
      <c r="A17" s="102" t="s">
        <v>288</v>
      </c>
      <c r="B17" s="65" t="s">
        <v>250</v>
      </c>
      <c r="C17" s="103">
        <v>0.117769465773116</v>
      </c>
      <c r="D17" s="103">
        <v>0.0252609132614948</v>
      </c>
      <c r="E17" s="104">
        <v>0.0683478048489151</v>
      </c>
      <c r="F17" s="91">
        <v>0</v>
      </c>
      <c r="G17" s="90">
        <v>0.04</v>
      </c>
      <c r="H17" s="90">
        <v>0.06</v>
      </c>
    </row>
    <row r="18" ht="28" customHeight="1" spans="1:8">
      <c r="A18" s="102" t="s">
        <v>289</v>
      </c>
      <c r="B18" s="65" t="s">
        <v>250</v>
      </c>
      <c r="C18" s="103">
        <v>15.4731606755281</v>
      </c>
      <c r="D18" s="103">
        <v>16.0533065879118</v>
      </c>
      <c r="E18" s="104">
        <v>17.9109071711042</v>
      </c>
      <c r="F18" s="91">
        <v>20.26</v>
      </c>
      <c r="G18" s="90">
        <v>23.95</v>
      </c>
      <c r="H18" s="90">
        <v>23.71</v>
      </c>
    </row>
    <row r="19" ht="28" customHeight="1" spans="1:8">
      <c r="A19" s="102" t="s">
        <v>290</v>
      </c>
      <c r="B19" s="65" t="s">
        <v>250</v>
      </c>
      <c r="C19" s="103">
        <v>9.17421360036937</v>
      </c>
      <c r="D19" s="103">
        <v>8.82453147565679</v>
      </c>
      <c r="E19" s="104">
        <v>9.91172986694138</v>
      </c>
      <c r="F19" s="91">
        <v>10.9908599105203</v>
      </c>
      <c r="G19" s="90">
        <v>13.84</v>
      </c>
      <c r="H19" s="90">
        <v>11.9</v>
      </c>
    </row>
    <row r="20" ht="28" customHeight="1" spans="1:8">
      <c r="A20" s="102" t="s">
        <v>291</v>
      </c>
      <c r="B20" s="65" t="s">
        <v>250</v>
      </c>
      <c r="C20" s="103">
        <v>0.416357161413681</v>
      </c>
      <c r="D20" s="103">
        <v>0.745196427643234</v>
      </c>
      <c r="E20" s="104">
        <v>0.788735918036632</v>
      </c>
      <c r="F20" s="91">
        <v>0.696001183679516</v>
      </c>
      <c r="G20" s="90">
        <v>0.79</v>
      </c>
      <c r="H20" s="90">
        <v>0.92</v>
      </c>
    </row>
    <row r="21" ht="28" customHeight="1" spans="1:8">
      <c r="A21" s="102" t="s">
        <v>292</v>
      </c>
      <c r="B21" s="65" t="s">
        <v>250</v>
      </c>
      <c r="C21" s="103">
        <v>0.143969281570186</v>
      </c>
      <c r="D21" s="103">
        <v>0.274118049547598</v>
      </c>
      <c r="E21" s="104">
        <v>0.21102839704027</v>
      </c>
      <c r="F21" s="91">
        <v>0.438064065994951</v>
      </c>
      <c r="G21" s="90">
        <v>0.45</v>
      </c>
      <c r="H21" s="90">
        <v>0.54</v>
      </c>
    </row>
    <row r="22" ht="28" customHeight="1" spans="1:8">
      <c r="A22" s="102" t="s">
        <v>293</v>
      </c>
      <c r="B22" s="65" t="s">
        <v>250</v>
      </c>
      <c r="C22" s="103">
        <v>4.65106661061179</v>
      </c>
      <c r="D22" s="103">
        <v>4.78123914990793</v>
      </c>
      <c r="E22" s="104">
        <v>4.93052201638908</v>
      </c>
      <c r="F22" s="91">
        <v>6.80925380365343</v>
      </c>
      <c r="G22" s="90">
        <v>5.76</v>
      </c>
      <c r="H22" s="90">
        <v>8.16</v>
      </c>
    </row>
    <row r="23" ht="28" customHeight="1" spans="1:8">
      <c r="A23" s="102" t="s">
        <v>294</v>
      </c>
      <c r="B23" s="65" t="s">
        <v>250</v>
      </c>
      <c r="C23" s="103">
        <v>1.08755404426435</v>
      </c>
      <c r="D23" s="103">
        <v>1.42822148515621</v>
      </c>
      <c r="E23" s="104">
        <v>2.06889097269681</v>
      </c>
      <c r="F23" s="91">
        <v>1.32264314428646</v>
      </c>
      <c r="G23" s="90">
        <v>0.83</v>
      </c>
      <c r="H23" s="90">
        <v>0.85</v>
      </c>
    </row>
    <row r="24" ht="28" customHeight="1" spans="1:8">
      <c r="A24" s="102" t="s">
        <v>295</v>
      </c>
      <c r="B24" s="65" t="s">
        <v>250</v>
      </c>
      <c r="C24" s="103">
        <v>7.79663748413692</v>
      </c>
      <c r="D24" s="103">
        <v>6.71769641364757</v>
      </c>
      <c r="E24" s="104">
        <v>7.56029796654474</v>
      </c>
      <c r="F24" s="91">
        <v>11.6128053136294</v>
      </c>
      <c r="G24" s="90">
        <v>10.29</v>
      </c>
      <c r="H24" s="90">
        <v>11.7</v>
      </c>
    </row>
    <row r="25" ht="28" customHeight="1" spans="1:8">
      <c r="A25" s="102" t="s">
        <v>296</v>
      </c>
      <c r="B25" s="65" t="s">
        <v>250</v>
      </c>
      <c r="C25" s="103">
        <v>1.94340619754064</v>
      </c>
      <c r="D25" s="103">
        <v>2.28284891217248</v>
      </c>
      <c r="E25" s="104">
        <v>3.52930652720809</v>
      </c>
      <c r="F25" s="91">
        <v>3.7375389904642</v>
      </c>
      <c r="G25" s="90">
        <v>4.54</v>
      </c>
      <c r="H25" s="90">
        <v>4.88</v>
      </c>
    </row>
    <row r="26" ht="28" customHeight="1" spans="1:8">
      <c r="A26" s="102" t="s">
        <v>297</v>
      </c>
      <c r="B26" s="65" t="s">
        <v>250</v>
      </c>
      <c r="C26" s="103">
        <v>2.36900051435901</v>
      </c>
      <c r="D26" s="103">
        <v>2.40914422516917</v>
      </c>
      <c r="E26" s="104">
        <v>2.67825705722551</v>
      </c>
      <c r="F26" s="91">
        <v>3.24310369321836</v>
      </c>
      <c r="G26" s="90">
        <v>3.39</v>
      </c>
      <c r="H26" s="90">
        <v>3.92</v>
      </c>
    </row>
    <row r="27" ht="28" customHeight="1" spans="1:8">
      <c r="A27" s="102" t="s">
        <v>298</v>
      </c>
      <c r="B27" s="65" t="s">
        <v>250</v>
      </c>
      <c r="C27" s="103">
        <v>0.640317967985884</v>
      </c>
      <c r="D27" s="103">
        <v>0.918828492794119</v>
      </c>
      <c r="E27" s="104">
        <v>0.920086674243977</v>
      </c>
      <c r="F27" s="91">
        <v>1.26545896557201</v>
      </c>
      <c r="G27" s="90">
        <v>1.32</v>
      </c>
      <c r="H27" s="90">
        <v>1.42</v>
      </c>
    </row>
    <row r="28" ht="28" customHeight="1" spans="1:8">
      <c r="A28" s="105" t="s">
        <v>299</v>
      </c>
      <c r="B28" s="76" t="s">
        <v>250</v>
      </c>
      <c r="C28" s="106">
        <v>8.89054631260325</v>
      </c>
      <c r="D28" s="106">
        <v>8.78962997254302</v>
      </c>
      <c r="E28" s="107">
        <v>7.64461690968784</v>
      </c>
      <c r="F28" s="95">
        <v>8.85810670999351</v>
      </c>
      <c r="G28" s="94">
        <v>7.62</v>
      </c>
      <c r="H28" s="94">
        <v>7.86</v>
      </c>
    </row>
    <row r="29" ht="2.1" customHeight="1"/>
    <row r="30" ht="2.1" customHeight="1"/>
    <row r="31" ht="2.1" customHeight="1"/>
    <row r="39" ht="1.5" customHeight="1"/>
    <row r="40" ht="1.5" customHeight="1"/>
    <row r="41" ht="1.5" customHeight="1"/>
  </sheetData>
  <mergeCells count="1">
    <mergeCell ref="A1:H1"/>
  </mergeCells>
  <pageMargins left="0.79" right="0.79" top="0.79" bottom="0.79" header="0.51" footer="0.55"/>
  <pageSetup paperSize="9" orientation="portrait"/>
  <headerFooter alignWithMargins="0" scaleWithDoc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workbookViewId="0">
      <selection activeCell="F8" sqref="F8"/>
    </sheetView>
  </sheetViews>
  <sheetFormatPr defaultColWidth="9" defaultRowHeight="15.6" outlineLevelCol="6"/>
  <cols>
    <col min="1" max="1" width="29.4" customWidth="1"/>
    <col min="2" max="7" width="8.4" customWidth="1"/>
    <col min="8" max="10" width="0.2" customWidth="1"/>
  </cols>
  <sheetData>
    <row r="1" ht="23.1" customHeight="1" spans="1:7">
      <c r="A1" s="11" t="s">
        <v>300</v>
      </c>
      <c r="B1" s="11"/>
      <c r="C1" s="11"/>
      <c r="D1" s="11"/>
      <c r="E1" s="11"/>
      <c r="F1" s="11"/>
      <c r="G1" s="11"/>
    </row>
    <row r="2" ht="15.9" customHeight="1" spans="1:7">
      <c r="A2" s="12" t="s">
        <v>301</v>
      </c>
      <c r="B2" s="12"/>
      <c r="C2" s="12"/>
      <c r="D2" s="12"/>
      <c r="E2" s="12"/>
      <c r="F2" s="12"/>
      <c r="G2" s="12"/>
    </row>
    <row r="3" ht="30" customHeight="1" spans="1:7">
      <c r="A3" s="81" t="s">
        <v>302</v>
      </c>
      <c r="B3" s="82" t="s">
        <v>6</v>
      </c>
      <c r="C3" s="82" t="s">
        <v>155</v>
      </c>
      <c r="D3" s="82" t="s">
        <v>156</v>
      </c>
      <c r="E3" s="82" t="s">
        <v>68</v>
      </c>
      <c r="F3" s="82" t="s">
        <v>8</v>
      </c>
      <c r="G3" s="82" t="s">
        <v>9</v>
      </c>
    </row>
    <row r="4" ht="27" customHeight="1" spans="1:7">
      <c r="A4" s="40" t="s">
        <v>303</v>
      </c>
      <c r="B4" s="83">
        <v>3022.09456959087</v>
      </c>
      <c r="C4" s="84">
        <v>5656.27506055433</v>
      </c>
      <c r="D4" s="85">
        <v>6002.1228326255</v>
      </c>
      <c r="E4" s="86"/>
      <c r="F4" s="87"/>
      <c r="G4" s="87"/>
    </row>
    <row r="5" ht="27" customHeight="1" spans="1:7">
      <c r="A5" s="40" t="s">
        <v>304</v>
      </c>
      <c r="B5" s="88">
        <v>2531.69155405281</v>
      </c>
      <c r="C5" s="89">
        <v>4260.72903958676</v>
      </c>
      <c r="D5" s="90">
        <v>3898.94599347557</v>
      </c>
      <c r="E5" s="91">
        <v>3403.56171819133</v>
      </c>
      <c r="F5" s="90">
        <v>3949.79</v>
      </c>
      <c r="G5" s="90">
        <v>3376.54</v>
      </c>
    </row>
    <row r="6" ht="27" customHeight="1" spans="1:7">
      <c r="A6" s="40" t="s">
        <v>305</v>
      </c>
      <c r="B6" s="88">
        <v>860.071268587701</v>
      </c>
      <c r="C6" s="89">
        <v>1328.99651268606</v>
      </c>
      <c r="D6" s="90">
        <v>1106.34761490347</v>
      </c>
      <c r="E6" s="91">
        <v>691.18369923074</v>
      </c>
      <c r="F6" s="90">
        <v>882.69</v>
      </c>
      <c r="G6" s="90">
        <v>819.78</v>
      </c>
    </row>
    <row r="7" ht="27" customHeight="1" spans="1:7">
      <c r="A7" s="40" t="s">
        <v>306</v>
      </c>
      <c r="B7" s="88">
        <v>20.5119923307213</v>
      </c>
      <c r="C7" s="89">
        <v>24.9918679929895</v>
      </c>
      <c r="D7" s="90">
        <v>28.6424163681885</v>
      </c>
      <c r="E7" s="91">
        <v>38.3787345305019</v>
      </c>
      <c r="F7" s="90">
        <v>31.3</v>
      </c>
      <c r="G7" s="90">
        <v>18.49</v>
      </c>
    </row>
    <row r="8" ht="27" customHeight="1" spans="1:7">
      <c r="A8" s="40" t="s">
        <v>307</v>
      </c>
      <c r="B8" s="88">
        <v>238.899063600501</v>
      </c>
      <c r="C8" s="89">
        <v>584.639916562066</v>
      </c>
      <c r="D8" s="90">
        <v>474.008392481228</v>
      </c>
      <c r="E8" s="91">
        <v>327.115758343148</v>
      </c>
      <c r="F8" s="90">
        <v>94.79</v>
      </c>
      <c r="G8" s="90">
        <v>125.78</v>
      </c>
    </row>
    <row r="9" ht="27" customHeight="1" spans="1:7">
      <c r="A9" s="40" t="s">
        <v>308</v>
      </c>
      <c r="B9" s="88">
        <v>1204.48365627184</v>
      </c>
      <c r="C9" s="89">
        <v>2187.68963878659</v>
      </c>
      <c r="D9" s="90">
        <v>2134.24312571331</v>
      </c>
      <c r="E9" s="91">
        <v>2153.79392499717</v>
      </c>
      <c r="F9" s="90">
        <v>2763.16</v>
      </c>
      <c r="G9" s="90">
        <v>2295.31</v>
      </c>
    </row>
    <row r="10" ht="27" customHeight="1" spans="1:7">
      <c r="A10" s="40" t="s">
        <v>309</v>
      </c>
      <c r="B10" s="88">
        <v>11.8440836577017</v>
      </c>
      <c r="C10" s="89">
        <v>20.1791270433167</v>
      </c>
      <c r="D10" s="89">
        <v>8.12072320434992</v>
      </c>
      <c r="E10" s="91">
        <v>3.63359905350482</v>
      </c>
      <c r="F10" s="90">
        <v>21.1</v>
      </c>
      <c r="G10" s="90">
        <v>49.83</v>
      </c>
    </row>
    <row r="11" ht="27" customHeight="1" spans="1:7">
      <c r="A11" s="40" t="s">
        <v>305</v>
      </c>
      <c r="B11" s="88"/>
      <c r="C11" s="89"/>
      <c r="D11" s="90"/>
      <c r="E11" s="91">
        <v>0.903668371843639</v>
      </c>
      <c r="F11" s="90">
        <v>5.33</v>
      </c>
      <c r="G11" s="90">
        <v>6.25</v>
      </c>
    </row>
    <row r="12" ht="27" customHeight="1" spans="1:7">
      <c r="A12" s="40" t="s">
        <v>310</v>
      </c>
      <c r="B12" s="88"/>
      <c r="C12" s="89"/>
      <c r="D12" s="90"/>
      <c r="E12" s="91">
        <v>2.72993068166118</v>
      </c>
      <c r="F12" s="90">
        <v>14.02</v>
      </c>
      <c r="G12" s="90">
        <v>24.72</v>
      </c>
    </row>
    <row r="13" ht="27" customHeight="1" spans="1:7">
      <c r="A13" s="40" t="s">
        <v>311</v>
      </c>
      <c r="B13" s="88">
        <v>326.524557546378</v>
      </c>
      <c r="C13" s="89">
        <v>696.287894591569</v>
      </c>
      <c r="D13" s="90">
        <v>760.431962573056</v>
      </c>
      <c r="E13" s="91">
        <v>201.163730150486</v>
      </c>
      <c r="F13" s="90">
        <v>34.81</v>
      </c>
      <c r="G13" s="90">
        <v>681.77</v>
      </c>
    </row>
    <row r="14" ht="27" customHeight="1" spans="1:7">
      <c r="A14" s="40" t="s">
        <v>305</v>
      </c>
      <c r="B14" s="88">
        <v>204.173255954576</v>
      </c>
      <c r="C14" s="89">
        <v>291.339115447464</v>
      </c>
      <c r="D14" s="90">
        <v>409.922674478974</v>
      </c>
      <c r="E14" s="91">
        <v>62.5441906489073</v>
      </c>
      <c r="F14" s="90">
        <v>20.11</v>
      </c>
      <c r="G14" s="90">
        <v>62.22</v>
      </c>
    </row>
    <row r="15" ht="27" customHeight="1" spans="1:7">
      <c r="A15" s="40" t="s">
        <v>312</v>
      </c>
      <c r="B15" s="88">
        <v>111.057252193902</v>
      </c>
      <c r="C15" s="89">
        <v>380.496399875527</v>
      </c>
      <c r="D15" s="90">
        <v>337.089765215468</v>
      </c>
      <c r="E15" s="91">
        <v>138.619539501578</v>
      </c>
      <c r="F15" s="90">
        <v>14.71</v>
      </c>
      <c r="G15" s="90">
        <v>617.22</v>
      </c>
    </row>
    <row r="16" ht="27" customHeight="1" spans="1:7">
      <c r="A16" s="40" t="s">
        <v>313</v>
      </c>
      <c r="B16" s="88">
        <v>0.391170441516709</v>
      </c>
      <c r="C16" s="89">
        <v>7.58422989067717</v>
      </c>
      <c r="D16" s="90">
        <v>8.31051519111227</v>
      </c>
      <c r="E16" s="91"/>
      <c r="F16" s="90"/>
      <c r="G16" s="90">
        <v>11.82</v>
      </c>
    </row>
    <row r="17" ht="27" customHeight="1" spans="1:7">
      <c r="A17" s="40" t="s">
        <v>314</v>
      </c>
      <c r="B17" s="88"/>
      <c r="C17" s="89"/>
      <c r="D17" s="89"/>
      <c r="E17" s="91">
        <v>237.618432336255</v>
      </c>
      <c r="F17" s="90">
        <v>167.41</v>
      </c>
      <c r="G17" s="90">
        <v>291.15</v>
      </c>
    </row>
    <row r="18" ht="27" customHeight="1" spans="1:7">
      <c r="A18" s="40" t="s">
        <v>315</v>
      </c>
      <c r="B18" s="88"/>
      <c r="C18" s="89"/>
      <c r="D18" s="90"/>
      <c r="E18" s="91"/>
      <c r="F18" s="90"/>
      <c r="G18" s="90"/>
    </row>
    <row r="19" ht="27" customHeight="1" spans="1:7">
      <c r="A19" s="40" t="s">
        <v>213</v>
      </c>
      <c r="B19" s="88"/>
      <c r="C19" s="89"/>
      <c r="D19" s="90"/>
      <c r="E19" s="91"/>
      <c r="F19" s="90"/>
      <c r="G19" s="90"/>
    </row>
    <row r="20" ht="27" customHeight="1" spans="1:7">
      <c r="A20" s="40" t="s">
        <v>214</v>
      </c>
      <c r="B20" s="88">
        <v>23.9483707527785</v>
      </c>
      <c r="C20" s="89">
        <v>22.1609401454921</v>
      </c>
      <c r="D20" s="90">
        <v>58.3416886270554</v>
      </c>
      <c r="E20" s="91">
        <v>17.7846528771408</v>
      </c>
      <c r="F20" s="90">
        <v>16.56</v>
      </c>
      <c r="G20" s="90">
        <v>0.94</v>
      </c>
    </row>
    <row r="21" ht="27" customHeight="1" spans="1:7">
      <c r="A21" s="40" t="s">
        <v>316</v>
      </c>
      <c r="B21" s="88"/>
      <c r="C21" s="89">
        <v>3.67424265583774</v>
      </c>
      <c r="D21" s="89"/>
      <c r="E21" s="91"/>
      <c r="F21" s="90">
        <v>1</v>
      </c>
      <c r="G21" s="90"/>
    </row>
    <row r="22" ht="27" customHeight="1" spans="1:7">
      <c r="A22" s="40" t="s">
        <v>216</v>
      </c>
      <c r="B22" s="88">
        <v>13.4266954373576</v>
      </c>
      <c r="C22" s="89">
        <v>63.342810362053</v>
      </c>
      <c r="D22" s="90">
        <v>105.852409161621</v>
      </c>
      <c r="E22" s="91">
        <v>63.5632804839627</v>
      </c>
      <c r="F22" s="90">
        <v>19.16</v>
      </c>
      <c r="G22" s="90">
        <v>2.85</v>
      </c>
    </row>
    <row r="23" ht="27" customHeight="1" spans="1:7">
      <c r="A23" s="40" t="s">
        <v>317</v>
      </c>
      <c r="B23" s="88">
        <v>3.59888803293768</v>
      </c>
      <c r="C23" s="89">
        <v>127.043401688551</v>
      </c>
      <c r="D23" s="90">
        <v>406.956832305334</v>
      </c>
      <c r="E23" s="91">
        <v>664.591233857795</v>
      </c>
      <c r="F23" s="90">
        <v>305.51</v>
      </c>
      <c r="G23" s="90">
        <v>125.27</v>
      </c>
    </row>
    <row r="24" ht="27" customHeight="1" spans="1:7">
      <c r="A24" s="40" t="s">
        <v>318</v>
      </c>
      <c r="B24" s="88">
        <v>97.755922874138</v>
      </c>
      <c r="C24" s="89">
        <v>282.923839121712</v>
      </c>
      <c r="D24" s="90">
        <v>467.011569723445</v>
      </c>
      <c r="E24" s="91">
        <v>109.458262554275</v>
      </c>
      <c r="F24" s="90">
        <v>675.23</v>
      </c>
      <c r="G24" s="90">
        <v>266.59</v>
      </c>
    </row>
    <row r="25" ht="27" customHeight="1" spans="1:7">
      <c r="A25" s="40" t="s">
        <v>319</v>
      </c>
      <c r="B25" s="88"/>
      <c r="C25" s="88">
        <v>4.22265534221773</v>
      </c>
      <c r="D25" s="88">
        <v>73.6155419285094</v>
      </c>
      <c r="E25" s="88">
        <v>110.728960822711</v>
      </c>
      <c r="F25" s="90">
        <v>39.14</v>
      </c>
      <c r="G25" s="90">
        <v>61.81</v>
      </c>
    </row>
    <row r="26" ht="27" customHeight="1" spans="1:7">
      <c r="A26" s="40" t="s">
        <v>320</v>
      </c>
      <c r="B26" s="88"/>
      <c r="C26" s="88"/>
      <c r="D26" s="88"/>
      <c r="E26" s="88"/>
      <c r="F26" s="90"/>
      <c r="G26" s="90"/>
    </row>
    <row r="27" ht="27" customHeight="1" spans="1:7">
      <c r="A27" s="40" t="s">
        <v>321</v>
      </c>
      <c r="B27" s="88"/>
      <c r="C27" s="88">
        <v>0.198883325986957</v>
      </c>
      <c r="D27" s="88">
        <v>0.725420578333768</v>
      </c>
      <c r="E27" s="88">
        <v>11.3890734890314</v>
      </c>
      <c r="F27" s="90"/>
      <c r="G27" s="90"/>
    </row>
    <row r="28" ht="27" customHeight="1" spans="1:7">
      <c r="A28" s="40" t="s">
        <v>322</v>
      </c>
      <c r="B28" s="88"/>
      <c r="C28" s="88">
        <v>7.75176083489289</v>
      </c>
      <c r="D28" s="88">
        <v>28.2743000201124</v>
      </c>
      <c r="E28" s="88">
        <v>443.905356971858</v>
      </c>
      <c r="F28" s="90">
        <v>26.95</v>
      </c>
      <c r="G28" s="90">
        <v>78.57</v>
      </c>
    </row>
    <row r="29" ht="27" customHeight="1" spans="1:7">
      <c r="A29" s="52" t="s">
        <v>323</v>
      </c>
      <c r="B29" s="92"/>
      <c r="C29" s="93"/>
      <c r="D29" s="94"/>
      <c r="E29" s="95">
        <v>196.251869914695</v>
      </c>
      <c r="F29" s="94">
        <v>25.23</v>
      </c>
      <c r="G29" s="94">
        <v>9.56</v>
      </c>
    </row>
    <row r="30" ht="1.5" customHeight="1"/>
    <row r="31" ht="2.25" customHeight="1" spans="2:7">
      <c r="B31" s="96"/>
      <c r="C31" s="96"/>
      <c r="D31" s="96"/>
      <c r="E31" s="96"/>
      <c r="F31" s="96"/>
      <c r="G31" s="96"/>
    </row>
  </sheetData>
  <mergeCells count="2">
    <mergeCell ref="A1:G1"/>
    <mergeCell ref="A2:G2"/>
  </mergeCells>
  <pageMargins left="0.79" right="0.79" top="0.79" bottom="0.79" header="0.51" footer="0.55"/>
  <pageSetup paperSize="9" orientation="portrait"/>
  <headerFooter alignWithMargins="0" scaleWithDoc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selection activeCell="M7" sqref="M7"/>
    </sheetView>
  </sheetViews>
  <sheetFormatPr defaultColWidth="9" defaultRowHeight="15.6"/>
  <cols>
    <col min="1" max="1" width="16.1" customWidth="1"/>
    <col min="2" max="2" width="6.1" customWidth="1"/>
    <col min="3" max="8" width="9.6" customWidth="1"/>
    <col min="9" max="11" width="0.2" customWidth="1"/>
  </cols>
  <sheetData>
    <row r="1" ht="23.1" customHeight="1" spans="1:8">
      <c r="A1" s="61" t="s">
        <v>324</v>
      </c>
      <c r="B1" s="61"/>
      <c r="C1" s="61"/>
      <c r="D1" s="61"/>
      <c r="E1" s="61"/>
      <c r="F1" s="61"/>
      <c r="G1" s="61"/>
      <c r="H1" s="61"/>
    </row>
    <row r="2" s="59" customFormat="1" ht="15.9" customHeight="1" spans="1:8">
      <c r="A2" s="62"/>
      <c r="B2" s="62"/>
      <c r="C2" s="62"/>
      <c r="D2" s="62"/>
      <c r="E2" s="62"/>
      <c r="F2" s="62"/>
      <c r="G2" s="62"/>
      <c r="H2" s="62"/>
    </row>
    <row r="3" ht="24.9" customHeight="1" spans="1:11">
      <c r="A3" s="13" t="s">
        <v>325</v>
      </c>
      <c r="B3" s="63" t="s">
        <v>274</v>
      </c>
      <c r="C3" s="63" t="s">
        <v>6</v>
      </c>
      <c r="D3" s="14" t="s">
        <v>155</v>
      </c>
      <c r="E3" s="14" t="s">
        <v>156</v>
      </c>
      <c r="F3" s="14" t="s">
        <v>68</v>
      </c>
      <c r="G3" s="14" t="s">
        <v>8</v>
      </c>
      <c r="H3" s="14" t="s">
        <v>9</v>
      </c>
      <c r="I3" s="59"/>
      <c r="J3" s="59"/>
      <c r="K3" s="59"/>
    </row>
    <row r="4" ht="39.25" customHeight="1" spans="1:11">
      <c r="A4" s="64" t="s">
        <v>326</v>
      </c>
      <c r="B4" s="65" t="s">
        <v>327</v>
      </c>
      <c r="C4" s="66">
        <v>80.42</v>
      </c>
      <c r="D4" s="67">
        <v>86.2010221465077</v>
      </c>
      <c r="E4" s="68">
        <v>87.78</v>
      </c>
      <c r="F4" s="69">
        <v>96.09</v>
      </c>
      <c r="G4" s="70">
        <v>96.67</v>
      </c>
      <c r="H4" s="70">
        <v>96.67</v>
      </c>
      <c r="I4" s="59"/>
      <c r="J4" s="59"/>
      <c r="K4" s="59"/>
    </row>
    <row r="5" ht="39.25" customHeight="1" spans="1:11">
      <c r="A5" s="64" t="s">
        <v>328</v>
      </c>
      <c r="B5" s="65" t="s">
        <v>327</v>
      </c>
      <c r="C5" s="66">
        <v>53.75</v>
      </c>
      <c r="D5" s="67">
        <v>67.8023850085179</v>
      </c>
      <c r="E5" s="71">
        <v>73.13</v>
      </c>
      <c r="F5" s="69">
        <v>82.88</v>
      </c>
      <c r="G5" s="72">
        <v>93.33</v>
      </c>
      <c r="H5" s="72">
        <v>93.33</v>
      </c>
      <c r="I5" s="59"/>
      <c r="J5" s="59"/>
      <c r="K5" s="59"/>
    </row>
    <row r="6" ht="39.25" customHeight="1" spans="1:11">
      <c r="A6" s="64" t="s">
        <v>329</v>
      </c>
      <c r="B6" s="65" t="s">
        <v>327</v>
      </c>
      <c r="C6" s="66">
        <v>15.21</v>
      </c>
      <c r="D6" s="67">
        <v>35.7751277683135</v>
      </c>
      <c r="E6" s="71">
        <v>40.54</v>
      </c>
      <c r="F6" s="69">
        <v>48.77</v>
      </c>
      <c r="G6" s="72">
        <v>80</v>
      </c>
      <c r="H6" s="72">
        <v>90</v>
      </c>
      <c r="I6" s="59"/>
      <c r="J6" s="59"/>
      <c r="K6" s="59"/>
    </row>
    <row r="7" ht="39.25" customHeight="1" spans="1:11">
      <c r="A7" s="64" t="s">
        <v>330</v>
      </c>
      <c r="B7" s="65" t="s">
        <v>327</v>
      </c>
      <c r="C7" s="66">
        <v>1.67</v>
      </c>
      <c r="D7" s="67">
        <v>4.42930153321976</v>
      </c>
      <c r="E7" s="71">
        <v>4.7</v>
      </c>
      <c r="F7" s="69">
        <v>2.57</v>
      </c>
      <c r="G7" s="72">
        <v>6.66</v>
      </c>
      <c r="H7" s="72">
        <v>10</v>
      </c>
      <c r="I7" s="59"/>
      <c r="J7" s="59"/>
      <c r="K7" s="59"/>
    </row>
    <row r="8" ht="39.25" customHeight="1" spans="1:11">
      <c r="A8" s="64" t="s">
        <v>331</v>
      </c>
      <c r="B8" s="65" t="s">
        <v>327</v>
      </c>
      <c r="C8" s="66">
        <v>5.73</v>
      </c>
      <c r="D8" s="67">
        <v>10.732538330494</v>
      </c>
      <c r="E8" s="71">
        <v>10.24</v>
      </c>
      <c r="F8" s="69">
        <v>6.99</v>
      </c>
      <c r="G8" s="72">
        <v>13.33</v>
      </c>
      <c r="H8" s="72">
        <v>13.33</v>
      </c>
      <c r="I8" s="59"/>
      <c r="J8" s="59"/>
      <c r="K8" s="59"/>
    </row>
    <row r="9" ht="39.25" customHeight="1" spans="1:11">
      <c r="A9" s="64" t="s">
        <v>332</v>
      </c>
      <c r="B9" s="65" t="s">
        <v>327</v>
      </c>
      <c r="C9" s="66">
        <v>25.31</v>
      </c>
      <c r="D9" s="67">
        <v>36.6269165247019</v>
      </c>
      <c r="E9" s="71">
        <v>44.82</v>
      </c>
      <c r="F9" s="69">
        <v>58.8</v>
      </c>
      <c r="G9" s="72">
        <v>76.66</v>
      </c>
      <c r="H9" s="72">
        <v>76.67</v>
      </c>
      <c r="I9" s="59"/>
      <c r="J9" s="59"/>
      <c r="K9" s="59"/>
    </row>
    <row r="10" ht="39.25" customHeight="1" spans="1:11">
      <c r="A10" s="64" t="s">
        <v>333</v>
      </c>
      <c r="B10" s="65" t="s">
        <v>327</v>
      </c>
      <c r="C10" s="66">
        <v>19.38</v>
      </c>
      <c r="D10" s="67">
        <v>30.1533219761499</v>
      </c>
      <c r="E10" s="71">
        <v>37.14</v>
      </c>
      <c r="F10" s="69">
        <v>50.6</v>
      </c>
      <c r="G10" s="72">
        <v>60</v>
      </c>
      <c r="H10" s="72">
        <v>60</v>
      </c>
      <c r="I10" s="59"/>
      <c r="J10" s="59"/>
      <c r="K10" s="59"/>
    </row>
    <row r="11" ht="39.25" customHeight="1" spans="1:11">
      <c r="A11" s="73" t="s">
        <v>334</v>
      </c>
      <c r="B11" s="65" t="s">
        <v>335</v>
      </c>
      <c r="C11" s="66">
        <v>124.69</v>
      </c>
      <c r="D11" s="67">
        <v>65.7580919931857</v>
      </c>
      <c r="E11" s="71">
        <v>83.07</v>
      </c>
      <c r="F11" s="69">
        <v>96.26</v>
      </c>
      <c r="G11" s="72">
        <v>100</v>
      </c>
      <c r="H11" s="72">
        <v>113.33</v>
      </c>
      <c r="I11" s="59"/>
      <c r="J11" s="59"/>
      <c r="K11" s="59"/>
    </row>
    <row r="12" ht="39.25" customHeight="1" spans="1:11">
      <c r="A12" s="64" t="s">
        <v>336</v>
      </c>
      <c r="B12" s="65" t="s">
        <v>327</v>
      </c>
      <c r="C12" s="66">
        <v>47.81</v>
      </c>
      <c r="D12" s="67">
        <v>62.1805792163543</v>
      </c>
      <c r="E12" s="71">
        <v>58.76</v>
      </c>
      <c r="F12" s="69">
        <v>62.3</v>
      </c>
      <c r="G12" s="72">
        <v>40</v>
      </c>
      <c r="H12" s="72">
        <v>36.67</v>
      </c>
      <c r="I12" s="59"/>
      <c r="J12" s="59"/>
      <c r="K12" s="59"/>
    </row>
    <row r="13" ht="39.25" customHeight="1" spans="1:11">
      <c r="A13" s="64" t="s">
        <v>337</v>
      </c>
      <c r="B13" s="65" t="s">
        <v>327</v>
      </c>
      <c r="C13" s="66">
        <v>0.1</v>
      </c>
      <c r="D13" s="67">
        <v>5.62180579216354</v>
      </c>
      <c r="E13" s="71">
        <v>6.69</v>
      </c>
      <c r="F13" s="69">
        <v>8.3</v>
      </c>
      <c r="G13" s="72">
        <v>13.33</v>
      </c>
      <c r="H13" s="72">
        <v>16.67</v>
      </c>
      <c r="I13" s="59"/>
      <c r="J13" s="59"/>
      <c r="K13" s="59"/>
    </row>
    <row r="14" ht="39.25" customHeight="1" spans="1:11">
      <c r="A14" s="64" t="s">
        <v>338</v>
      </c>
      <c r="B14" s="65" t="s">
        <v>339</v>
      </c>
      <c r="C14" s="66">
        <v>28.33</v>
      </c>
      <c r="D14" s="67">
        <v>13.96933560477</v>
      </c>
      <c r="E14" s="71">
        <v>18.49</v>
      </c>
      <c r="F14" s="69">
        <v>14.88</v>
      </c>
      <c r="G14" s="72">
        <v>10</v>
      </c>
      <c r="H14" s="72">
        <v>13.33</v>
      </c>
      <c r="I14" s="59"/>
      <c r="J14" s="59"/>
      <c r="K14" s="59"/>
    </row>
    <row r="15" ht="39.25" customHeight="1" spans="1:11">
      <c r="A15" s="64" t="s">
        <v>340</v>
      </c>
      <c r="B15" s="65" t="s">
        <v>339</v>
      </c>
      <c r="C15" s="66">
        <v>141.56</v>
      </c>
      <c r="D15" s="67">
        <v>171.720613287905</v>
      </c>
      <c r="E15" s="71">
        <v>193.18</v>
      </c>
      <c r="F15" s="69">
        <v>204.84</v>
      </c>
      <c r="G15" s="72">
        <v>253.33</v>
      </c>
      <c r="H15" s="72">
        <v>263.33</v>
      </c>
      <c r="I15" s="59"/>
      <c r="J15" s="59"/>
      <c r="K15" s="59"/>
    </row>
    <row r="16" ht="39.25" customHeight="1" spans="1:11">
      <c r="A16" s="64" t="s">
        <v>341</v>
      </c>
      <c r="B16" s="65" t="s">
        <v>339</v>
      </c>
      <c r="C16" s="66">
        <v>1.46</v>
      </c>
      <c r="D16" s="67">
        <v>32.7086882453152</v>
      </c>
      <c r="E16" s="71">
        <v>54.04</v>
      </c>
      <c r="F16" s="69">
        <v>56.45</v>
      </c>
      <c r="G16" s="72">
        <v>130</v>
      </c>
      <c r="H16" s="72">
        <v>146.67</v>
      </c>
      <c r="I16" s="59"/>
      <c r="J16" s="59"/>
      <c r="K16" s="59"/>
    </row>
    <row r="17" ht="39.25" customHeight="1" spans="1:11">
      <c r="A17" s="64" t="s">
        <v>342</v>
      </c>
      <c r="B17" s="65" t="s">
        <v>327</v>
      </c>
      <c r="C17" s="66">
        <v>106.46</v>
      </c>
      <c r="D17" s="67">
        <v>105.451448040886</v>
      </c>
      <c r="E17" s="71">
        <v>111.39</v>
      </c>
      <c r="F17" s="69">
        <v>115.91</v>
      </c>
      <c r="G17" s="72">
        <v>110</v>
      </c>
      <c r="H17" s="72">
        <v>113.33</v>
      </c>
      <c r="I17" s="59"/>
      <c r="J17" s="59"/>
      <c r="K17" s="59"/>
    </row>
    <row r="18" ht="39.25" customHeight="1" spans="1:11">
      <c r="A18" s="64" t="s">
        <v>343</v>
      </c>
      <c r="B18" s="65" t="s">
        <v>327</v>
      </c>
      <c r="C18" s="66">
        <v>37.81</v>
      </c>
      <c r="D18" s="67">
        <v>53.3219761499148</v>
      </c>
      <c r="E18" s="71">
        <v>63.3</v>
      </c>
      <c r="F18" s="69">
        <v>72.63</v>
      </c>
      <c r="G18" s="72">
        <v>40</v>
      </c>
      <c r="H18" s="72">
        <v>41</v>
      </c>
      <c r="I18" s="59"/>
      <c r="J18" s="59"/>
      <c r="K18" s="59"/>
    </row>
    <row r="19" ht="39.25" customHeight="1" spans="1:11">
      <c r="A19" s="64" t="s">
        <v>344</v>
      </c>
      <c r="B19" s="65" t="s">
        <v>327</v>
      </c>
      <c r="C19" s="66">
        <v>1.04</v>
      </c>
      <c r="D19" s="67">
        <v>1.36286201022147</v>
      </c>
      <c r="E19" s="71">
        <v>1.14</v>
      </c>
      <c r="F19" s="69">
        <v>0.34</v>
      </c>
      <c r="G19" s="74"/>
      <c r="H19" s="74"/>
      <c r="I19" s="59"/>
      <c r="J19" s="59"/>
      <c r="K19" s="59"/>
    </row>
    <row r="20" ht="39.25" customHeight="1" spans="1:11">
      <c r="A20" s="64" t="s">
        <v>345</v>
      </c>
      <c r="B20" s="65" t="s">
        <v>346</v>
      </c>
      <c r="C20" s="66">
        <v>2.71</v>
      </c>
      <c r="D20" s="67">
        <v>2.55536626916525</v>
      </c>
      <c r="E20" s="71">
        <v>2.56</v>
      </c>
      <c r="F20" s="69">
        <v>1.88</v>
      </c>
      <c r="G20" s="72"/>
      <c r="H20" s="72"/>
      <c r="I20" s="59"/>
      <c r="J20" s="59"/>
      <c r="K20" s="59"/>
    </row>
    <row r="21" ht="39.25" customHeight="1" spans="1:11">
      <c r="A21" s="75" t="s">
        <v>347</v>
      </c>
      <c r="B21" s="76" t="s">
        <v>327</v>
      </c>
      <c r="C21" s="77">
        <v>1.46</v>
      </c>
      <c r="D21" s="78">
        <v>17.3764906303237</v>
      </c>
      <c r="E21" s="79">
        <v>12.23</v>
      </c>
      <c r="F21" s="79">
        <v>14.88</v>
      </c>
      <c r="G21" s="80">
        <v>10</v>
      </c>
      <c r="H21" s="80">
        <v>13.33</v>
      </c>
      <c r="I21" s="59"/>
      <c r="J21" s="59"/>
      <c r="K21" s="59"/>
    </row>
    <row r="22" ht="2.1" customHeight="1"/>
    <row r="23" ht="2.1" customHeight="1"/>
    <row r="24" ht="2.1" customHeight="1"/>
  </sheetData>
  <mergeCells count="1">
    <mergeCell ref="A1:H1"/>
  </mergeCells>
  <pageMargins left="0.79" right="0.79" top="0.79" bottom="0.79" header="0.51" footer="0.55"/>
  <pageSetup paperSize="9" orientation="portrait"/>
  <headerFooter alignWithMargins="0" scaleWithDoc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workbookViewId="0">
      <selection activeCell="M6" sqref="M6"/>
    </sheetView>
  </sheetViews>
  <sheetFormatPr defaultColWidth="9" defaultRowHeight="15.6"/>
  <cols>
    <col min="1" max="1" width="23.5" customWidth="1"/>
    <col min="2" max="2" width="7.1" customWidth="1"/>
    <col min="3" max="7" width="8.1" customWidth="1"/>
    <col min="8" max="8" width="8.6" customWidth="1"/>
    <col min="9" max="11" width="0.2" customWidth="1"/>
  </cols>
  <sheetData>
    <row r="1" ht="23.1" customHeight="1" spans="1:8">
      <c r="A1" s="30" t="s">
        <v>348</v>
      </c>
      <c r="B1" s="30"/>
      <c r="C1" s="30"/>
      <c r="D1" s="30"/>
      <c r="E1" s="30"/>
      <c r="F1" s="30"/>
      <c r="G1" s="30"/>
      <c r="H1" s="30"/>
    </row>
    <row r="2" ht="15" customHeight="1" spans="1:8">
      <c r="A2" s="31"/>
      <c r="B2" s="32"/>
      <c r="C2" s="32"/>
      <c r="D2" s="32"/>
      <c r="E2" s="32"/>
      <c r="F2" s="32"/>
      <c r="G2" s="32"/>
      <c r="H2" s="32"/>
    </row>
    <row r="3" ht="24.9" customHeight="1" spans="1:8">
      <c r="A3" s="33" t="s">
        <v>302</v>
      </c>
      <c r="B3" s="34" t="s">
        <v>274</v>
      </c>
      <c r="C3" s="34" t="s">
        <v>6</v>
      </c>
      <c r="D3" s="34" t="s">
        <v>155</v>
      </c>
      <c r="E3" s="34" t="s">
        <v>156</v>
      </c>
      <c r="F3" s="35" t="s">
        <v>68</v>
      </c>
      <c r="G3" s="35" t="s">
        <v>8</v>
      </c>
      <c r="H3" s="35" t="s">
        <v>9</v>
      </c>
    </row>
    <row r="4" ht="24" customHeight="1" spans="1:8">
      <c r="A4" s="36" t="s">
        <v>349</v>
      </c>
      <c r="B4" s="37"/>
      <c r="C4" s="38"/>
      <c r="D4" s="38"/>
      <c r="E4" s="38"/>
      <c r="F4" s="39"/>
      <c r="G4" s="39"/>
      <c r="H4" s="39"/>
    </row>
    <row r="5" ht="24" customHeight="1" spans="1:11">
      <c r="A5" s="40" t="s">
        <v>350</v>
      </c>
      <c r="B5" s="37" t="s">
        <v>29</v>
      </c>
      <c r="C5" s="38">
        <v>3057.6</v>
      </c>
      <c r="D5" s="41">
        <v>2955.2</v>
      </c>
      <c r="E5" s="42"/>
      <c r="F5" s="43">
        <v>3138.39553839554</v>
      </c>
      <c r="G5" s="43">
        <v>1617.9</v>
      </c>
      <c r="H5" s="43">
        <v>1651.7</v>
      </c>
      <c r="I5" s="60"/>
      <c r="J5" s="60"/>
      <c r="K5" s="60"/>
    </row>
    <row r="6" ht="24" customHeight="1" spans="1:11">
      <c r="A6" s="40" t="s">
        <v>351</v>
      </c>
      <c r="B6" s="37" t="s">
        <v>327</v>
      </c>
      <c r="C6" s="38">
        <v>25.31</v>
      </c>
      <c r="D6" s="44">
        <v>14.48</v>
      </c>
      <c r="E6" s="44">
        <v>19.98</v>
      </c>
      <c r="F6" s="45">
        <v>15.36</v>
      </c>
      <c r="G6" s="43">
        <v>6.33</v>
      </c>
      <c r="H6" s="43">
        <v>6.67</v>
      </c>
      <c r="I6" s="60"/>
      <c r="J6" s="60"/>
      <c r="K6" s="60"/>
    </row>
    <row r="7" s="29" customFormat="1" ht="24" customHeight="1" spans="1:8">
      <c r="A7" s="46" t="s">
        <v>352</v>
      </c>
      <c r="B7" s="47" t="s">
        <v>327</v>
      </c>
      <c r="C7" s="48">
        <v>36.04</v>
      </c>
      <c r="D7" s="49">
        <v>58.09</v>
      </c>
      <c r="E7" s="49">
        <v>53.06</v>
      </c>
      <c r="F7" s="50">
        <v>57.014157014157</v>
      </c>
      <c r="G7" s="43">
        <v>60</v>
      </c>
      <c r="H7" s="43">
        <v>60</v>
      </c>
    </row>
    <row r="8" ht="24" customHeight="1" spans="1:8">
      <c r="A8" s="40" t="s">
        <v>353</v>
      </c>
      <c r="B8" s="37" t="s">
        <v>327</v>
      </c>
      <c r="C8" s="38">
        <v>22.5</v>
      </c>
      <c r="D8" s="44">
        <v>25.55</v>
      </c>
      <c r="E8" s="44">
        <v>29.45</v>
      </c>
      <c r="F8" s="51">
        <v>32.5182325182325</v>
      </c>
      <c r="G8" s="43">
        <v>20</v>
      </c>
      <c r="H8" s="43">
        <v>20</v>
      </c>
    </row>
    <row r="9" ht="24" customHeight="1" spans="1:8">
      <c r="A9" s="40" t="s">
        <v>354</v>
      </c>
      <c r="B9" s="37" t="s">
        <v>327</v>
      </c>
      <c r="C9" s="38"/>
      <c r="D9" s="44"/>
      <c r="E9" s="44"/>
      <c r="F9" s="51">
        <v>4.29000429000429</v>
      </c>
      <c r="G9" s="43">
        <v>11</v>
      </c>
      <c r="H9" s="43"/>
    </row>
    <row r="10" ht="24" customHeight="1" spans="1:8">
      <c r="A10" s="40" t="s">
        <v>355</v>
      </c>
      <c r="B10" s="37" t="s">
        <v>327</v>
      </c>
      <c r="C10" s="38">
        <v>3.28</v>
      </c>
      <c r="D10" s="44">
        <v>5.45</v>
      </c>
      <c r="E10" s="44">
        <v>4.4</v>
      </c>
      <c r="F10" s="51">
        <v>4.11840411840412</v>
      </c>
      <c r="G10" s="43">
        <v>22</v>
      </c>
      <c r="H10" s="43">
        <v>3</v>
      </c>
    </row>
    <row r="11" ht="24" customHeight="1" spans="1:8">
      <c r="A11" s="52" t="s">
        <v>356</v>
      </c>
      <c r="B11" s="53" t="s">
        <v>327</v>
      </c>
      <c r="C11" s="54">
        <v>17.6</v>
      </c>
      <c r="D11" s="55">
        <v>26.58</v>
      </c>
      <c r="E11" s="55">
        <v>34.42</v>
      </c>
      <c r="F11" s="56">
        <v>35.6928356928357</v>
      </c>
      <c r="G11" s="57">
        <v>19.9</v>
      </c>
      <c r="H11" s="57">
        <v>20</v>
      </c>
    </row>
    <row r="12" ht="13.5" hidden="1" customHeight="1" spans="8:8">
      <c r="H12" s="58"/>
    </row>
    <row r="13" ht="2.1" customHeight="1" spans="8:8">
      <c r="H13" s="58"/>
    </row>
    <row r="14" ht="14.25" hidden="1" customHeight="1" spans="8:8">
      <c r="H14" s="58"/>
    </row>
    <row r="15" spans="8:8">
      <c r="H15" s="58"/>
    </row>
    <row r="16" spans="8:8">
      <c r="H16" s="59"/>
    </row>
    <row r="17" spans="8:8">
      <c r="H17" s="59"/>
    </row>
  </sheetData>
  <mergeCells count="1">
    <mergeCell ref="A1:H1"/>
  </mergeCells>
  <pageMargins left="0.79" right="0.79" top="0.79" bottom="0.79" header="0.51" footer="0.55"/>
  <pageSetup paperSize="9" orientation="portrait"/>
  <headerFooter alignWithMargins="0" scaleWithDoc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selection activeCell="A1" sqref="A1:G1"/>
    </sheetView>
  </sheetViews>
  <sheetFormatPr defaultColWidth="9" defaultRowHeight="15.6"/>
  <cols>
    <col min="1" max="1" width="13.1" customWidth="1"/>
    <col min="2" max="7" width="11.1" customWidth="1"/>
    <col min="8" max="10" width="0.2" customWidth="1"/>
    <col min="11" max="11" width="10.5" customWidth="1"/>
  </cols>
  <sheetData>
    <row r="1" ht="24.9" customHeight="1" spans="1:7">
      <c r="A1" s="11" t="s">
        <v>357</v>
      </c>
      <c r="B1" s="11"/>
      <c r="C1" s="11"/>
      <c r="D1" s="11"/>
      <c r="E1" s="11"/>
      <c r="F1" s="11"/>
      <c r="G1" s="11"/>
    </row>
    <row r="2" ht="23.25" customHeight="1" spans="1:7">
      <c r="A2" s="12" t="s">
        <v>301</v>
      </c>
      <c r="B2" s="12"/>
      <c r="C2" s="12"/>
      <c r="D2" s="12"/>
      <c r="E2" s="12"/>
      <c r="F2" s="12"/>
      <c r="G2" s="12"/>
    </row>
    <row r="3" ht="30" customHeight="1" spans="1:7">
      <c r="A3" s="13" t="s">
        <v>67</v>
      </c>
      <c r="B3" s="14" t="s">
        <v>6</v>
      </c>
      <c r="C3" s="14" t="s">
        <v>155</v>
      </c>
      <c r="D3" s="14" t="s">
        <v>156</v>
      </c>
      <c r="E3" s="14" t="s">
        <v>68</v>
      </c>
      <c r="F3" s="14" t="s">
        <v>8</v>
      </c>
      <c r="G3" s="14" t="s">
        <v>9</v>
      </c>
    </row>
    <row r="4" ht="26.1" customHeight="1" spans="1:11">
      <c r="A4" s="15" t="s">
        <v>70</v>
      </c>
      <c r="B4" s="16">
        <v>3669.85331605317</v>
      </c>
      <c r="C4" s="17">
        <v>5768.58308055186</v>
      </c>
      <c r="D4" s="17">
        <v>6347.2469226823</v>
      </c>
      <c r="E4" s="18">
        <v>7069.556733</v>
      </c>
      <c r="F4" s="19">
        <v>9269</v>
      </c>
      <c r="G4" s="17">
        <v>10214</v>
      </c>
      <c r="K4" s="28"/>
    </row>
    <row r="5" ht="26.1" customHeight="1" spans="1:11">
      <c r="A5" s="20" t="s">
        <v>71</v>
      </c>
      <c r="B5" s="21">
        <v>3292.5104918661</v>
      </c>
      <c r="C5" s="22">
        <v>5229.61304997941</v>
      </c>
      <c r="D5" s="22">
        <v>5630.37655594049</v>
      </c>
      <c r="E5" s="18">
        <v>6896.847108</v>
      </c>
      <c r="F5" s="18">
        <v>9974.13</v>
      </c>
      <c r="G5" s="22">
        <v>11456</v>
      </c>
      <c r="K5" s="28"/>
    </row>
    <row r="6" ht="26.1" customHeight="1" spans="1:11">
      <c r="A6" s="20" t="s">
        <v>72</v>
      </c>
      <c r="B6" s="21">
        <v>5006.82801636041</v>
      </c>
      <c r="C6" s="22">
        <v>6039.85754568259</v>
      </c>
      <c r="D6" s="22">
        <v>6336.24912816896</v>
      </c>
      <c r="E6" s="18">
        <v>7008.817062</v>
      </c>
      <c r="F6" s="18">
        <v>9967.89</v>
      </c>
      <c r="G6" s="22">
        <v>13043</v>
      </c>
      <c r="K6" s="28"/>
    </row>
    <row r="7" ht="26.1" customHeight="1" spans="1:11">
      <c r="A7" s="20" t="s">
        <v>73</v>
      </c>
      <c r="B7" s="21">
        <v>3500.10597971424</v>
      </c>
      <c r="C7" s="22">
        <v>5357.88029049126</v>
      </c>
      <c r="D7" s="22">
        <v>5934.34958644547</v>
      </c>
      <c r="E7" s="18">
        <v>6668.414539</v>
      </c>
      <c r="F7" s="18">
        <v>8613.29</v>
      </c>
      <c r="G7" s="22">
        <v>8891</v>
      </c>
      <c r="K7" s="28"/>
    </row>
    <row r="8" ht="26.1" customHeight="1" spans="1:11">
      <c r="A8" s="20" t="s">
        <v>74</v>
      </c>
      <c r="B8" s="21">
        <v>3674.89721290397</v>
      </c>
      <c r="C8" s="22">
        <v>5844.96727555091</v>
      </c>
      <c r="D8" s="22">
        <v>6313.70436102774</v>
      </c>
      <c r="E8" s="18">
        <v>6744.105293</v>
      </c>
      <c r="F8" s="18">
        <v>9201.46</v>
      </c>
      <c r="G8" s="22">
        <v>9509</v>
      </c>
      <c r="K8" s="28"/>
    </row>
    <row r="9" ht="26.1" customHeight="1" spans="1:11">
      <c r="A9" s="20" t="s">
        <v>75</v>
      </c>
      <c r="B9" s="21">
        <v>3639.39618814267</v>
      </c>
      <c r="C9" s="22">
        <v>5628.33912907195</v>
      </c>
      <c r="D9" s="22">
        <v>5930.81353337821</v>
      </c>
      <c r="E9" s="18">
        <v>6330.237437</v>
      </c>
      <c r="F9" s="18">
        <v>10465</v>
      </c>
      <c r="G9" s="22">
        <v>10622</v>
      </c>
      <c r="K9" s="28"/>
    </row>
    <row r="10" ht="26.1" customHeight="1" spans="1:11">
      <c r="A10" s="20" t="s">
        <v>76</v>
      </c>
      <c r="B10" s="21">
        <v>3402.88675406211</v>
      </c>
      <c r="C10" s="22">
        <v>5562.65770397921</v>
      </c>
      <c r="D10" s="22">
        <v>6246.01472725572</v>
      </c>
      <c r="E10" s="18">
        <v>6352.422971</v>
      </c>
      <c r="F10" s="18">
        <v>8452.62</v>
      </c>
      <c r="G10" s="22">
        <v>9301</v>
      </c>
      <c r="K10" s="28"/>
    </row>
    <row r="11" ht="26.1" customHeight="1" spans="1:11">
      <c r="A11" s="20" t="s">
        <v>77</v>
      </c>
      <c r="B11" s="21">
        <v>3906.31419492392</v>
      </c>
      <c r="C11" s="22">
        <v>7109.42101804313</v>
      </c>
      <c r="D11" s="22">
        <v>7898.76480458731</v>
      </c>
      <c r="E11" s="18">
        <v>6931.715878</v>
      </c>
      <c r="F11" s="18">
        <v>9217.84</v>
      </c>
      <c r="G11" s="22">
        <v>9843</v>
      </c>
      <c r="K11" s="28"/>
    </row>
    <row r="12" ht="26.1" customHeight="1" spans="1:11">
      <c r="A12" s="20" t="s">
        <v>78</v>
      </c>
      <c r="B12" s="21">
        <v>3188.09098548776</v>
      </c>
      <c r="C12" s="22">
        <v>4939.03519901209</v>
      </c>
      <c r="D12" s="22">
        <v>7098.15857348949</v>
      </c>
      <c r="E12" s="18">
        <v>8149.923006</v>
      </c>
      <c r="F12" s="18">
        <v>9889.84</v>
      </c>
      <c r="G12" s="22">
        <v>12187</v>
      </c>
      <c r="K12" s="28"/>
    </row>
    <row r="13" ht="26.1" customHeight="1" spans="1:11">
      <c r="A13" s="20" t="s">
        <v>79</v>
      </c>
      <c r="B13" s="21">
        <v>3984.3253684749</v>
      </c>
      <c r="C13" s="22">
        <v>5539.34352870866</v>
      </c>
      <c r="D13" s="22">
        <v>6297.6239911447</v>
      </c>
      <c r="E13" s="18">
        <v>6758.744347</v>
      </c>
      <c r="F13" s="18">
        <v>9749</v>
      </c>
      <c r="G13" s="22">
        <v>11318</v>
      </c>
      <c r="K13" s="28"/>
    </row>
    <row r="14" ht="26.1" customHeight="1" spans="1:11">
      <c r="A14" s="23" t="s">
        <v>80</v>
      </c>
      <c r="B14" s="24">
        <v>3131.79022844863</v>
      </c>
      <c r="C14" s="25">
        <v>5184.88784552009</v>
      </c>
      <c r="D14" s="25">
        <v>5882.02877794009</v>
      </c>
      <c r="E14" s="25">
        <v>8655.506028</v>
      </c>
      <c r="F14" s="26">
        <v>10496</v>
      </c>
      <c r="G14" s="25">
        <v>11429</v>
      </c>
      <c r="K14" s="28"/>
    </row>
    <row r="15" spans="1:4">
      <c r="A15" s="27" t="s">
        <v>358</v>
      </c>
      <c r="B15" s="27"/>
      <c r="C15" s="27"/>
      <c r="D15" s="27"/>
    </row>
  </sheetData>
  <mergeCells count="3">
    <mergeCell ref="A1:G1"/>
    <mergeCell ref="A2:G2"/>
    <mergeCell ref="A15:D15"/>
  </mergeCells>
  <pageMargins left="0.79" right="0.79" top="0.79" bottom="0.79" header="0.51" footer="0.55"/>
  <pageSetup paperSize="9" orientation="portrait"/>
  <headerFooter alignWithMargins="0" scaleWithDoc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tabSelected="1" topLeftCell="A16" workbookViewId="0">
      <selection activeCell="B21" sqref="B21"/>
    </sheetView>
  </sheetViews>
  <sheetFormatPr defaultColWidth="9" defaultRowHeight="15.6" outlineLevelCol="2"/>
  <cols>
    <col min="1" max="1" width="31" style="1" customWidth="1"/>
    <col min="2" max="3" width="24.7" style="1" customWidth="1"/>
    <col min="4" max="6" width="0.2" style="1" customWidth="1"/>
    <col min="7" max="16384" width="9" style="1"/>
  </cols>
  <sheetData>
    <row r="1" s="1" customFormat="1" ht="23.1" customHeight="1" spans="1:3">
      <c r="A1" s="2" t="s">
        <v>359</v>
      </c>
      <c r="B1" s="2"/>
      <c r="C1" s="2"/>
    </row>
    <row r="2" s="1" customFormat="1" ht="15.9" customHeight="1" spans="1:3">
      <c r="A2" s="3" t="s">
        <v>360</v>
      </c>
      <c r="B2" s="3"/>
      <c r="C2" s="3"/>
    </row>
    <row r="3" s="1" customFormat="1" ht="30" customHeight="1" spans="1:3">
      <c r="A3" s="4" t="s">
        <v>273</v>
      </c>
      <c r="B3" s="5" t="s">
        <v>9</v>
      </c>
      <c r="C3" s="5" t="s">
        <v>361</v>
      </c>
    </row>
    <row r="4" s="1" customFormat="1" ht="33" customHeight="1" spans="1:3">
      <c r="A4" s="6" t="s">
        <v>362</v>
      </c>
      <c r="B4" s="7">
        <v>19643.6</v>
      </c>
      <c r="C4" s="7">
        <v>17992</v>
      </c>
    </row>
    <row r="5" s="1" customFormat="1" ht="33" customHeight="1" spans="1:3">
      <c r="A5" s="6" t="s">
        <v>363</v>
      </c>
      <c r="B5" s="7">
        <v>9386.1</v>
      </c>
      <c r="C5" s="7">
        <v>8579.6</v>
      </c>
    </row>
    <row r="6" s="1" customFormat="1" ht="33" customHeight="1" spans="1:3">
      <c r="A6" s="6" t="s">
        <v>364</v>
      </c>
      <c r="B6" s="7">
        <v>7874.9</v>
      </c>
      <c r="C6" s="7">
        <v>6978.1</v>
      </c>
    </row>
    <row r="7" s="1" customFormat="1" ht="33" customHeight="1" spans="1:3">
      <c r="A7" s="6" t="s">
        <v>365</v>
      </c>
      <c r="B7" s="7">
        <v>5512.3</v>
      </c>
      <c r="C7" s="7">
        <v>5298.8</v>
      </c>
    </row>
    <row r="8" s="1" customFormat="1" ht="33" customHeight="1" spans="1:3">
      <c r="A8" s="6" t="s">
        <v>366</v>
      </c>
      <c r="B8" s="7">
        <v>601.9</v>
      </c>
      <c r="C8" s="7">
        <v>555.7</v>
      </c>
    </row>
    <row r="9" s="1" customFormat="1" ht="33" customHeight="1" spans="1:3">
      <c r="A9" s="6" t="s">
        <v>367</v>
      </c>
      <c r="B9" s="7">
        <v>37.3</v>
      </c>
      <c r="C9" s="7">
        <v>33.2</v>
      </c>
    </row>
    <row r="10" s="1" customFormat="1" ht="33" customHeight="1" spans="1:3">
      <c r="A10" s="6" t="s">
        <v>368</v>
      </c>
      <c r="B10" s="7">
        <v>4143.4</v>
      </c>
      <c r="C10" s="7">
        <v>3557.9</v>
      </c>
    </row>
    <row r="11" s="1" customFormat="1" ht="33" customHeight="1" spans="1:3">
      <c r="A11" s="6" t="s">
        <v>369</v>
      </c>
      <c r="B11" s="7">
        <v>1739.3</v>
      </c>
      <c r="C11" s="7">
        <v>1597.7</v>
      </c>
    </row>
    <row r="12" s="1" customFormat="1" ht="33" customHeight="1" spans="1:3">
      <c r="A12" s="6" t="s">
        <v>370</v>
      </c>
      <c r="B12" s="7">
        <v>123.2</v>
      </c>
      <c r="C12" s="7">
        <v>90.8</v>
      </c>
    </row>
    <row r="13" s="1" customFormat="1" ht="33" customHeight="1" spans="1:3">
      <c r="A13" s="8" t="s">
        <v>371</v>
      </c>
      <c r="B13" s="7">
        <v>62.7</v>
      </c>
      <c r="C13" s="7">
        <v>23.8</v>
      </c>
    </row>
    <row r="14" s="1" customFormat="1" ht="33" customHeight="1" spans="1:3">
      <c r="A14" s="6" t="s">
        <v>372</v>
      </c>
      <c r="B14" s="7">
        <v>20189.6</v>
      </c>
      <c r="C14" s="7">
        <v>18377.7</v>
      </c>
    </row>
    <row r="15" s="1" customFormat="1" ht="33" customHeight="1" spans="1:3">
      <c r="A15" s="6" t="s">
        <v>373</v>
      </c>
      <c r="B15" s="7">
        <v>14884.4</v>
      </c>
      <c r="C15" s="7">
        <v>13612.6</v>
      </c>
    </row>
    <row r="16" s="1" customFormat="1" ht="33" customHeight="1" spans="1:3">
      <c r="A16" s="6" t="s">
        <v>374</v>
      </c>
      <c r="B16" s="7">
        <v>3999.8</v>
      </c>
      <c r="C16" s="7">
        <v>3697.4</v>
      </c>
    </row>
    <row r="17" s="1" customFormat="1" ht="33" customHeight="1" spans="1:3">
      <c r="A17" s="6" t="s">
        <v>375</v>
      </c>
      <c r="B17" s="7">
        <v>1250.2</v>
      </c>
      <c r="C17" s="7">
        <v>1217.4</v>
      </c>
    </row>
    <row r="18" s="1" customFormat="1" ht="33" customHeight="1" spans="1:3">
      <c r="A18" s="6" t="s">
        <v>376</v>
      </c>
      <c r="B18" s="7">
        <v>3105.1</v>
      </c>
      <c r="C18" s="7">
        <v>2780</v>
      </c>
    </row>
    <row r="19" s="1" customFormat="1" ht="33" customHeight="1" spans="1:3">
      <c r="A19" s="6" t="s">
        <v>377</v>
      </c>
      <c r="B19" s="7">
        <v>1482.3</v>
      </c>
      <c r="C19" s="7">
        <v>1404.2</v>
      </c>
    </row>
    <row r="20" s="1" customFormat="1" ht="33" customHeight="1" spans="1:3">
      <c r="A20" s="6" t="s">
        <v>378</v>
      </c>
      <c r="B20" s="7">
        <v>1786</v>
      </c>
      <c r="C20" s="7">
        <v>1669.1</v>
      </c>
    </row>
    <row r="21" s="1" customFormat="1" ht="33" customHeight="1" spans="1:3">
      <c r="A21" s="6" t="s">
        <v>379</v>
      </c>
      <c r="B21" s="7">
        <v>1675.8</v>
      </c>
      <c r="C21" s="7">
        <v>1462.4</v>
      </c>
    </row>
    <row r="22" s="1" customFormat="1" ht="33" customHeight="1" spans="1:3">
      <c r="A22" s="6" t="s">
        <v>380</v>
      </c>
      <c r="B22" s="7">
        <v>1254.6</v>
      </c>
      <c r="C22" s="7">
        <v>1093.7</v>
      </c>
    </row>
    <row r="23" s="1" customFormat="1" ht="33" customHeight="1" spans="1:3">
      <c r="A23" s="9" t="s">
        <v>381</v>
      </c>
      <c r="B23" s="10">
        <v>330.7</v>
      </c>
      <c r="C23" s="10">
        <v>288.5</v>
      </c>
    </row>
    <row r="24" s="1" customFormat="1" ht="1.5" customHeight="1"/>
    <row r="25" s="1" customFormat="1" ht="1.5" customHeight="1"/>
    <row r="26" s="1" customFormat="1" ht="1.5" customHeight="1"/>
  </sheetData>
  <mergeCells count="2">
    <mergeCell ref="A1:C1"/>
    <mergeCell ref="A2:C2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F5" sqref="F5"/>
    </sheetView>
  </sheetViews>
  <sheetFormatPr defaultColWidth="9" defaultRowHeight="15.6"/>
  <cols>
    <col min="1" max="1" width="23.9" customWidth="1"/>
    <col min="2" max="2" width="7" style="164" customWidth="1"/>
    <col min="3" max="7" width="6.7" customWidth="1"/>
    <col min="8" max="9" width="6.7" style="120" customWidth="1"/>
    <col min="10" max="12" width="0.2" customWidth="1"/>
  </cols>
  <sheetData>
    <row r="1" ht="23.1" customHeight="1" spans="1:9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s="59" customFormat="1" ht="15" customHeight="1" spans="1:9">
      <c r="A2" s="62"/>
      <c r="B2" s="62"/>
      <c r="C2" s="62"/>
      <c r="D2" s="62"/>
      <c r="E2" s="62"/>
      <c r="F2" s="62"/>
      <c r="G2" s="62"/>
      <c r="H2" s="182"/>
      <c r="I2" s="182"/>
    </row>
    <row r="3" ht="30" customHeight="1" spans="1:9">
      <c r="A3" s="81" t="s">
        <v>1</v>
      </c>
      <c r="B3" s="171" t="s">
        <v>2</v>
      </c>
      <c r="C3" s="171" t="s">
        <v>3</v>
      </c>
      <c r="D3" s="171" t="s">
        <v>4</v>
      </c>
      <c r="E3" s="171" t="s">
        <v>5</v>
      </c>
      <c r="F3" s="183" t="s">
        <v>6</v>
      </c>
      <c r="G3" s="184" t="s">
        <v>7</v>
      </c>
      <c r="H3" s="184" t="s">
        <v>8</v>
      </c>
      <c r="I3" s="184" t="s">
        <v>9</v>
      </c>
    </row>
    <row r="4" ht="31.25" customHeight="1" spans="1:9">
      <c r="A4" s="175" t="s">
        <v>10</v>
      </c>
      <c r="B4" s="185" t="s">
        <v>11</v>
      </c>
      <c r="C4" s="186">
        <v>1000</v>
      </c>
      <c r="D4" s="186">
        <v>1660</v>
      </c>
      <c r="E4" s="186">
        <v>960</v>
      </c>
      <c r="F4" s="186">
        <v>960</v>
      </c>
      <c r="G4" s="187">
        <v>614.75</v>
      </c>
      <c r="H4" s="187">
        <v>850</v>
      </c>
      <c r="I4" s="189">
        <v>850</v>
      </c>
    </row>
    <row r="5" ht="31.25" customHeight="1" spans="1:9">
      <c r="A5" s="178" t="s">
        <v>12</v>
      </c>
      <c r="B5" s="37" t="s">
        <v>13</v>
      </c>
      <c r="C5" s="188">
        <v>4906</v>
      </c>
      <c r="D5" s="188">
        <v>6753</v>
      </c>
      <c r="E5" s="188">
        <v>3938</v>
      </c>
      <c r="F5" s="188">
        <v>3939</v>
      </c>
      <c r="G5" s="189">
        <v>2176.25</v>
      </c>
      <c r="H5" s="189">
        <v>2955</v>
      </c>
      <c r="I5" s="189">
        <v>2950</v>
      </c>
    </row>
    <row r="6" ht="31.25" customHeight="1" spans="1:9">
      <c r="A6" s="178" t="s">
        <v>14</v>
      </c>
      <c r="B6" s="37" t="s">
        <v>13</v>
      </c>
      <c r="C6" s="188">
        <v>4.91</v>
      </c>
      <c r="D6" s="188">
        <v>4.05</v>
      </c>
      <c r="E6" s="188">
        <v>4.1</v>
      </c>
      <c r="F6" s="38">
        <v>4.103125</v>
      </c>
      <c r="G6" s="39">
        <v>3.54</v>
      </c>
      <c r="H6" s="39">
        <v>3.48</v>
      </c>
      <c r="I6" s="39">
        <v>3.47</v>
      </c>
    </row>
    <row r="7" ht="31.25" customHeight="1" spans="1:9">
      <c r="A7" s="178" t="s">
        <v>15</v>
      </c>
      <c r="B7" s="37" t="s">
        <v>13</v>
      </c>
      <c r="C7" s="188">
        <v>2.99</v>
      </c>
      <c r="D7" s="188">
        <v>2.75</v>
      </c>
      <c r="E7" s="188">
        <v>2.92</v>
      </c>
      <c r="F7" s="188">
        <v>2.93</v>
      </c>
      <c r="G7" s="39">
        <v>2.19</v>
      </c>
      <c r="H7" s="39">
        <v>2.1</v>
      </c>
      <c r="I7" s="39">
        <v>2.1</v>
      </c>
    </row>
    <row r="8" ht="31.25" customHeight="1" spans="1:9">
      <c r="A8" s="178" t="s">
        <v>16</v>
      </c>
      <c r="B8" s="37" t="s">
        <v>13</v>
      </c>
      <c r="C8" s="188">
        <v>1.64</v>
      </c>
      <c r="D8" s="188">
        <v>1.47</v>
      </c>
      <c r="E8" s="188">
        <v>1.41</v>
      </c>
      <c r="F8" s="188">
        <v>1.4</v>
      </c>
      <c r="G8" s="39">
        <v>1.62</v>
      </c>
      <c r="H8" s="39">
        <v>1.66</v>
      </c>
      <c r="I8" s="39">
        <v>1.66</v>
      </c>
    </row>
    <row r="9" ht="31.25" customHeight="1" spans="1:9">
      <c r="A9" s="178" t="s">
        <v>17</v>
      </c>
      <c r="B9" s="37"/>
      <c r="C9" s="188"/>
      <c r="D9" s="188"/>
      <c r="E9" s="188"/>
      <c r="F9" s="188"/>
      <c r="G9" s="190"/>
      <c r="H9" s="190"/>
      <c r="I9" s="190"/>
    </row>
    <row r="10" ht="31.25" customHeight="1" spans="1:9">
      <c r="A10" s="178" t="s">
        <v>18</v>
      </c>
      <c r="B10" s="37" t="s">
        <v>13</v>
      </c>
      <c r="C10" s="188">
        <v>26.83</v>
      </c>
      <c r="D10" s="188">
        <v>5.18</v>
      </c>
      <c r="E10" s="188">
        <v>9.5</v>
      </c>
      <c r="F10" s="38">
        <v>6.3542776</v>
      </c>
      <c r="G10" s="39">
        <v>3.56</v>
      </c>
      <c r="H10" s="39">
        <v>4.4</v>
      </c>
      <c r="I10" s="39">
        <v>5</v>
      </c>
    </row>
    <row r="11" ht="31.25" customHeight="1" spans="1:9">
      <c r="A11" s="178" t="s">
        <v>19</v>
      </c>
      <c r="B11" s="37" t="s">
        <v>13</v>
      </c>
      <c r="C11" s="188">
        <v>32.03</v>
      </c>
      <c r="D11" s="188">
        <v>24.67</v>
      </c>
      <c r="E11" s="188">
        <v>18.43</v>
      </c>
      <c r="F11" s="38">
        <v>15.83244586</v>
      </c>
      <c r="G11" s="39">
        <v>18.41</v>
      </c>
      <c r="H11" s="39">
        <v>22.44</v>
      </c>
      <c r="I11" s="39">
        <v>23</v>
      </c>
    </row>
    <row r="12" ht="31.25" customHeight="1" spans="1:9">
      <c r="A12" s="178" t="s">
        <v>20</v>
      </c>
      <c r="B12" s="37" t="s">
        <v>13</v>
      </c>
      <c r="C12" s="188">
        <v>31.49</v>
      </c>
      <c r="D12" s="188">
        <v>56.45</v>
      </c>
      <c r="E12" s="188">
        <v>60.09</v>
      </c>
      <c r="F12" s="38">
        <v>65.03372382</v>
      </c>
      <c r="G12" s="39">
        <v>63.19</v>
      </c>
      <c r="H12" s="39">
        <v>58.13</v>
      </c>
      <c r="I12" s="39">
        <v>56</v>
      </c>
    </row>
    <row r="13" ht="31.25" customHeight="1" spans="1:9">
      <c r="A13" s="178" t="s">
        <v>21</v>
      </c>
      <c r="B13" s="37" t="s">
        <v>13</v>
      </c>
      <c r="C13" s="38">
        <v>0.3</v>
      </c>
      <c r="D13" s="38">
        <v>11.9</v>
      </c>
      <c r="E13" s="188">
        <v>9.61</v>
      </c>
      <c r="F13" s="38">
        <v>9.939652112</v>
      </c>
      <c r="G13" s="39">
        <v>12.31</v>
      </c>
      <c r="H13" s="39">
        <v>12.51</v>
      </c>
      <c r="I13" s="39">
        <v>12</v>
      </c>
    </row>
    <row r="14" ht="31.25" customHeight="1" spans="1:9">
      <c r="A14" s="178" t="s">
        <v>22</v>
      </c>
      <c r="B14" s="37" t="s">
        <v>13</v>
      </c>
      <c r="C14" s="38">
        <v>0.3</v>
      </c>
      <c r="D14" s="188">
        <v>1.52</v>
      </c>
      <c r="E14" s="38">
        <v>1.5</v>
      </c>
      <c r="F14" s="38">
        <v>1.597444089</v>
      </c>
      <c r="G14" s="39">
        <v>2.23</v>
      </c>
      <c r="H14" s="39">
        <v>1.52</v>
      </c>
      <c r="I14" s="39">
        <v>2</v>
      </c>
    </row>
    <row r="15" ht="31.25" customHeight="1" spans="1:9">
      <c r="A15" s="178" t="s">
        <v>23</v>
      </c>
      <c r="B15" s="37" t="s">
        <v>13</v>
      </c>
      <c r="C15" s="188">
        <v>0.05</v>
      </c>
      <c r="D15" s="188">
        <v>0.27</v>
      </c>
      <c r="E15" s="188">
        <v>0.85</v>
      </c>
      <c r="F15" s="38">
        <v>1.242456514</v>
      </c>
      <c r="G15" s="39">
        <v>0.22</v>
      </c>
      <c r="H15" s="39">
        <v>0.9</v>
      </c>
      <c r="I15" s="39">
        <v>2</v>
      </c>
    </row>
    <row r="16" ht="31.25" customHeight="1" spans="1:9">
      <c r="A16" s="178" t="s">
        <v>24</v>
      </c>
      <c r="B16" s="37" t="s">
        <v>25</v>
      </c>
      <c r="C16" s="188">
        <v>1.85</v>
      </c>
      <c r="D16" s="188">
        <v>1.72</v>
      </c>
      <c r="E16" s="188">
        <v>1.82</v>
      </c>
      <c r="F16" s="38">
        <v>1.9</v>
      </c>
      <c r="G16" s="39">
        <v>2.03</v>
      </c>
      <c r="H16" s="39">
        <v>3</v>
      </c>
      <c r="I16" s="39">
        <v>3</v>
      </c>
    </row>
    <row r="17" ht="31.25" customHeight="1" spans="1:9">
      <c r="A17" s="178" t="s">
        <v>26</v>
      </c>
      <c r="B17" s="37" t="s">
        <v>25</v>
      </c>
      <c r="C17" s="188">
        <v>1.75</v>
      </c>
      <c r="D17" s="38">
        <v>1.7</v>
      </c>
      <c r="E17" s="188">
        <v>1.82</v>
      </c>
      <c r="F17" s="38">
        <v>1.9</v>
      </c>
      <c r="G17" s="39">
        <v>1.74</v>
      </c>
      <c r="H17" s="39">
        <v>2.79</v>
      </c>
      <c r="I17" s="39">
        <v>2.81</v>
      </c>
    </row>
    <row r="18" ht="31.25" customHeight="1" spans="1:9">
      <c r="A18" s="179" t="s">
        <v>27</v>
      </c>
      <c r="B18" s="37" t="s">
        <v>25</v>
      </c>
      <c r="C18" s="188">
        <v>0.02</v>
      </c>
      <c r="D18" s="188">
        <v>0.04</v>
      </c>
      <c r="E18" s="188"/>
      <c r="F18" s="188"/>
      <c r="G18" s="39">
        <v>1</v>
      </c>
      <c r="H18" s="39">
        <v>0.73</v>
      </c>
      <c r="I18" s="39">
        <v>0.18</v>
      </c>
    </row>
    <row r="19" ht="31.25" customHeight="1" spans="1:9">
      <c r="A19" s="178" t="s">
        <v>28</v>
      </c>
      <c r="B19" s="37" t="s">
        <v>29</v>
      </c>
      <c r="C19" s="191">
        <v>13.89</v>
      </c>
      <c r="D19" s="191">
        <v>20.15</v>
      </c>
      <c r="E19" s="191">
        <v>23.67</v>
      </c>
      <c r="F19" s="48">
        <v>29.72</v>
      </c>
      <c r="G19" s="192">
        <v>40.49</v>
      </c>
      <c r="H19" s="192">
        <v>48.04</v>
      </c>
      <c r="I19" s="192">
        <v>48.6</v>
      </c>
    </row>
    <row r="20" ht="31.25" customHeight="1" spans="1:9">
      <c r="A20" s="178" t="s">
        <v>30</v>
      </c>
      <c r="B20" s="37" t="s">
        <v>31</v>
      </c>
      <c r="C20" s="191">
        <v>74.67</v>
      </c>
      <c r="D20" s="191">
        <v>137.9</v>
      </c>
      <c r="E20" s="191">
        <v>560.87</v>
      </c>
      <c r="F20" s="48">
        <v>537.3</v>
      </c>
      <c r="G20" s="193">
        <v>795.25</v>
      </c>
      <c r="H20" s="193"/>
      <c r="I20" s="193"/>
    </row>
    <row r="21" ht="31.25" customHeight="1" spans="1:9">
      <c r="A21" s="178" t="s">
        <v>32</v>
      </c>
      <c r="B21" s="37" t="s">
        <v>33</v>
      </c>
      <c r="C21" s="188"/>
      <c r="D21" s="188">
        <v>78</v>
      </c>
      <c r="E21" s="188">
        <v>209.3</v>
      </c>
      <c r="F21" s="188">
        <v>462.55</v>
      </c>
      <c r="G21" s="39">
        <v>1521.94436762912</v>
      </c>
      <c r="H21" s="39">
        <v>1669.84</v>
      </c>
      <c r="I21" s="39">
        <v>1637.28</v>
      </c>
    </row>
    <row r="22" ht="31.25" customHeight="1" spans="1:9">
      <c r="A22" s="178" t="s">
        <v>34</v>
      </c>
      <c r="B22" s="37" t="s">
        <v>11</v>
      </c>
      <c r="C22" s="188"/>
      <c r="D22" s="188">
        <v>48.66</v>
      </c>
      <c r="E22" s="188">
        <v>58.6</v>
      </c>
      <c r="F22" s="188">
        <v>70.31</v>
      </c>
      <c r="G22" s="39">
        <v>74.4611630744205</v>
      </c>
      <c r="H22" s="39">
        <v>90.8</v>
      </c>
      <c r="I22" s="39">
        <v>93.33</v>
      </c>
    </row>
    <row r="23" ht="31.25" customHeight="1" spans="1:9">
      <c r="A23" s="178" t="s">
        <v>35</v>
      </c>
      <c r="B23" s="37" t="s">
        <v>11</v>
      </c>
      <c r="C23" s="188"/>
      <c r="D23" s="188">
        <v>0.46</v>
      </c>
      <c r="E23" s="188">
        <v>1.25</v>
      </c>
      <c r="F23" s="188">
        <v>20.2</v>
      </c>
      <c r="G23" s="39">
        <v>30.7442049613664</v>
      </c>
      <c r="H23" s="39">
        <v>33.88</v>
      </c>
      <c r="I23" s="39">
        <v>40</v>
      </c>
    </row>
    <row r="24" ht="31.25" customHeight="1" spans="1:9">
      <c r="A24" s="178" t="s">
        <v>36</v>
      </c>
      <c r="B24" s="37" t="s">
        <v>11</v>
      </c>
      <c r="C24" s="188"/>
      <c r="D24" s="188"/>
      <c r="E24" s="188">
        <v>1.04</v>
      </c>
      <c r="F24" s="188">
        <v>12.71</v>
      </c>
      <c r="G24" s="39">
        <v>21.1468076453843</v>
      </c>
      <c r="H24" s="39">
        <v>37.18</v>
      </c>
      <c r="I24" s="39">
        <v>33.33</v>
      </c>
    </row>
    <row r="25" ht="31.25" customHeight="1" spans="1:9">
      <c r="A25" s="180" t="s">
        <v>37</v>
      </c>
      <c r="B25" s="53" t="s">
        <v>11</v>
      </c>
      <c r="C25" s="194"/>
      <c r="D25" s="194"/>
      <c r="E25" s="194">
        <v>7.29</v>
      </c>
      <c r="F25" s="194">
        <v>5.63</v>
      </c>
      <c r="G25" s="181">
        <v>0.325335502236682</v>
      </c>
      <c r="H25" s="181">
        <v>0.24</v>
      </c>
      <c r="I25" s="181">
        <v>0.04</v>
      </c>
    </row>
    <row r="26" ht="15" customHeight="1" spans="1:9">
      <c r="A26" s="195" t="s">
        <v>38</v>
      </c>
      <c r="B26" s="195"/>
      <c r="C26" s="195"/>
      <c r="D26" s="195"/>
      <c r="E26" s="195"/>
      <c r="F26" s="195"/>
      <c r="G26" s="195"/>
      <c r="H26" s="195"/>
      <c r="I26" s="31"/>
    </row>
    <row r="27" ht="1.5" customHeight="1" spans="1:9">
      <c r="A27" s="196"/>
      <c r="B27" s="196"/>
      <c r="C27" s="196"/>
      <c r="D27" s="196"/>
      <c r="E27" s="196"/>
      <c r="F27" s="196"/>
      <c r="G27" s="196"/>
      <c r="H27" s="196"/>
      <c r="I27" s="196"/>
    </row>
    <row r="28" ht="1.5" customHeight="1" spans="1:9">
      <c r="A28" s="196"/>
      <c r="B28" s="196"/>
      <c r="C28" s="196"/>
      <c r="D28" s="196"/>
      <c r="E28" s="196"/>
      <c r="F28" s="196"/>
      <c r="G28" s="196"/>
      <c r="H28" s="196"/>
      <c r="I28" s="196"/>
    </row>
    <row r="29" ht="1.5" customHeight="1"/>
    <row r="30" ht="21.9" customHeight="1"/>
  </sheetData>
  <mergeCells count="2">
    <mergeCell ref="A1:I1"/>
    <mergeCell ref="A26:H26"/>
  </mergeCells>
  <pageMargins left="0.79" right="0.79" top="0.79" bottom="0.79" header="0.51" footer="0.55"/>
  <pageSetup paperSize="9" orientation="portrait" horizontalDpi="180" verticalDpi="18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C34" sqref="C34"/>
    </sheetView>
  </sheetViews>
  <sheetFormatPr defaultColWidth="9" defaultRowHeight="15.6"/>
  <cols>
    <col min="1" max="1" width="26.5" customWidth="1"/>
    <col min="2" max="2" width="12.7" customWidth="1"/>
    <col min="3" max="3" width="13" customWidth="1"/>
    <col min="4" max="4" width="14.1" customWidth="1"/>
    <col min="5" max="5" width="13.6" style="169" customWidth="1"/>
    <col min="6" max="8" width="0.2" customWidth="1"/>
  </cols>
  <sheetData>
    <row r="1" ht="23.1" customHeight="1" spans="1:5">
      <c r="A1" s="11" t="s">
        <v>39</v>
      </c>
      <c r="B1" s="11"/>
      <c r="C1" s="11"/>
      <c r="D1" s="11"/>
      <c r="E1" s="11"/>
    </row>
    <row r="2" ht="15.9" customHeight="1" spans="1:5">
      <c r="A2" s="12" t="s">
        <v>40</v>
      </c>
      <c r="B2" s="12"/>
      <c r="C2" s="12"/>
      <c r="D2" s="12"/>
      <c r="E2" s="12"/>
    </row>
    <row r="3" ht="20.1" customHeight="1" spans="1:5">
      <c r="A3" s="170" t="s">
        <v>1</v>
      </c>
      <c r="B3" s="171" t="s">
        <v>41</v>
      </c>
      <c r="C3" s="171"/>
      <c r="D3" s="171" t="s">
        <v>42</v>
      </c>
      <c r="E3" s="82"/>
    </row>
    <row r="4" ht="20.1" customHeight="1" spans="1:5">
      <c r="A4" s="172"/>
      <c r="B4" s="173" t="s">
        <v>9</v>
      </c>
      <c r="C4" s="173" t="s">
        <v>8</v>
      </c>
      <c r="D4" s="173" t="s">
        <v>9</v>
      </c>
      <c r="E4" s="174" t="s">
        <v>8</v>
      </c>
    </row>
    <row r="5" ht="30" customHeight="1" spans="1:5">
      <c r="A5" s="175" t="s">
        <v>43</v>
      </c>
      <c r="B5" s="176">
        <v>17429.98</v>
      </c>
      <c r="C5" s="176">
        <v>15772.78</v>
      </c>
      <c r="D5" s="176">
        <v>100</v>
      </c>
      <c r="E5" s="177">
        <v>100</v>
      </c>
    </row>
    <row r="6" ht="30" customHeight="1" spans="1:10">
      <c r="A6" s="178" t="s">
        <v>44</v>
      </c>
      <c r="B6" s="38">
        <v>4293.79</v>
      </c>
      <c r="C6" s="38">
        <v>4010.91</v>
      </c>
      <c r="D6" s="38">
        <f>B6/$B$5*100</f>
        <v>24.6345090470557</v>
      </c>
      <c r="E6" s="39">
        <f>C6/$C$5*100</f>
        <v>25.4293155677059</v>
      </c>
      <c r="I6" s="120"/>
      <c r="J6" s="120"/>
    </row>
    <row r="7" ht="30" customHeight="1" spans="1:10">
      <c r="A7" s="178" t="s">
        <v>45</v>
      </c>
      <c r="B7" s="38">
        <v>8993.57</v>
      </c>
      <c r="C7" s="38">
        <v>8202.24</v>
      </c>
      <c r="D7" s="38">
        <f t="shared" ref="D7:D27" si="0">B7/$B$5*100</f>
        <v>51.5982806635464</v>
      </c>
      <c r="E7" s="39">
        <f t="shared" ref="E7:E27" si="1">C7/$C$5*100</f>
        <v>52.0025005103729</v>
      </c>
      <c r="I7" s="120"/>
      <c r="J7" s="120"/>
    </row>
    <row r="8" ht="30" customHeight="1" spans="1:5">
      <c r="A8" s="178" t="s">
        <v>46</v>
      </c>
      <c r="B8" s="38">
        <v>7135.86</v>
      </c>
      <c r="C8" s="38">
        <v>7057.74</v>
      </c>
      <c r="D8" s="38">
        <f t="shared" si="0"/>
        <v>40.9401502468735</v>
      </c>
      <c r="E8" s="39">
        <f t="shared" si="1"/>
        <v>44.746328801898</v>
      </c>
    </row>
    <row r="9" ht="30" customHeight="1" spans="1:5">
      <c r="A9" s="178" t="s">
        <v>47</v>
      </c>
      <c r="B9" s="38">
        <v>5511.64</v>
      </c>
      <c r="C9" s="38">
        <v>5177.13</v>
      </c>
      <c r="D9" s="38">
        <f t="shared" si="0"/>
        <v>31.6216082864123</v>
      </c>
      <c r="E9" s="39">
        <f t="shared" si="1"/>
        <v>32.8231928677126</v>
      </c>
    </row>
    <row r="10" ht="30" customHeight="1" spans="1:5">
      <c r="A10" s="178" t="s">
        <v>48</v>
      </c>
      <c r="B10" s="38">
        <v>244.53</v>
      </c>
      <c r="C10" s="38">
        <v>162.63</v>
      </c>
      <c r="D10" s="38">
        <f t="shared" si="0"/>
        <v>1.40292759945795</v>
      </c>
      <c r="E10" s="39">
        <f t="shared" si="1"/>
        <v>1.03108012664857</v>
      </c>
    </row>
    <row r="11" ht="30" customHeight="1" spans="1:5">
      <c r="A11" s="178" t="s">
        <v>49</v>
      </c>
      <c r="B11" s="38">
        <v>1372.9</v>
      </c>
      <c r="C11" s="38">
        <v>1711.89</v>
      </c>
      <c r="D11" s="38">
        <f t="shared" si="0"/>
        <v>7.87665849301032</v>
      </c>
      <c r="E11" s="39">
        <f t="shared" si="1"/>
        <v>10.8534449856018</v>
      </c>
    </row>
    <row r="12" ht="30" customHeight="1" spans="1:5">
      <c r="A12" s="178" t="s">
        <v>50</v>
      </c>
      <c r="B12" s="38">
        <v>6.79</v>
      </c>
      <c r="C12" s="38">
        <v>6.09</v>
      </c>
      <c r="D12" s="38">
        <f t="shared" si="0"/>
        <v>0.0389558679929638</v>
      </c>
      <c r="E12" s="39">
        <f t="shared" si="1"/>
        <v>0.0386108219350045</v>
      </c>
    </row>
    <row r="13" ht="30" customHeight="1" spans="1:5">
      <c r="A13" s="178" t="s">
        <v>51</v>
      </c>
      <c r="B13" s="38">
        <v>139.86</v>
      </c>
      <c r="C13" s="38">
        <v>189.83</v>
      </c>
      <c r="D13" s="38">
        <f t="shared" si="0"/>
        <v>0.80241055927775</v>
      </c>
      <c r="E13" s="39">
        <f t="shared" si="1"/>
        <v>1.20352911788537</v>
      </c>
    </row>
    <row r="14" ht="30" customHeight="1" spans="1:5">
      <c r="A14" s="178" t="s">
        <v>52</v>
      </c>
      <c r="B14" s="38">
        <v>31.74</v>
      </c>
      <c r="C14" s="38">
        <v>80.63</v>
      </c>
      <c r="D14" s="38">
        <f t="shared" si="0"/>
        <v>0.182100036833089</v>
      </c>
      <c r="E14" s="39">
        <f t="shared" si="1"/>
        <v>0.511197138361151</v>
      </c>
    </row>
    <row r="15" ht="30" customHeight="1" spans="1:5">
      <c r="A15" s="178" t="s">
        <v>53</v>
      </c>
      <c r="B15" s="38">
        <v>108.12</v>
      </c>
      <c r="C15" s="38">
        <v>109.2</v>
      </c>
      <c r="D15" s="38">
        <f t="shared" si="0"/>
        <v>0.620310522444661</v>
      </c>
      <c r="E15" s="39">
        <f t="shared" si="1"/>
        <v>0.692331979524218</v>
      </c>
    </row>
    <row r="16" ht="30" customHeight="1" spans="1:5">
      <c r="A16" s="178" t="s">
        <v>54</v>
      </c>
      <c r="B16" s="38">
        <v>1717.85</v>
      </c>
      <c r="C16" s="38">
        <v>954.67</v>
      </c>
      <c r="D16" s="38">
        <f t="shared" si="0"/>
        <v>9.85571985739513</v>
      </c>
      <c r="E16" s="39">
        <f t="shared" si="1"/>
        <v>6.05264259058961</v>
      </c>
    </row>
    <row r="17" ht="30" customHeight="1" spans="1:5">
      <c r="A17" s="178" t="s">
        <v>55</v>
      </c>
      <c r="B17" s="38">
        <v>547.38</v>
      </c>
      <c r="C17" s="38">
        <v>327.17</v>
      </c>
      <c r="D17" s="38">
        <f t="shared" si="0"/>
        <v>3.14045110780391</v>
      </c>
      <c r="E17" s="39">
        <f t="shared" si="1"/>
        <v>2.07426972290237</v>
      </c>
    </row>
    <row r="18" ht="30" customHeight="1" spans="1:5">
      <c r="A18" s="179" t="s">
        <v>56</v>
      </c>
      <c r="B18" s="38">
        <v>813.32</v>
      </c>
      <c r="C18" s="38">
        <v>362.84</v>
      </c>
      <c r="D18" s="38">
        <f t="shared" si="0"/>
        <v>4.66621304212627</v>
      </c>
      <c r="E18" s="39">
        <f t="shared" si="1"/>
        <v>2.30041882280739</v>
      </c>
    </row>
    <row r="19" ht="30" customHeight="1" spans="1:5">
      <c r="A19" s="178" t="s">
        <v>57</v>
      </c>
      <c r="B19" s="38">
        <v>141.13</v>
      </c>
      <c r="C19" s="38">
        <v>103.2</v>
      </c>
      <c r="D19" s="38">
        <f t="shared" si="0"/>
        <v>0.809696855647568</v>
      </c>
      <c r="E19" s="39">
        <f t="shared" si="1"/>
        <v>0.654291760869042</v>
      </c>
    </row>
    <row r="20" ht="30" customHeight="1" spans="1:5">
      <c r="A20" s="178" t="s">
        <v>58</v>
      </c>
      <c r="B20" s="38">
        <v>2.74</v>
      </c>
      <c r="C20" s="38">
        <v>6.97</v>
      </c>
      <c r="D20" s="38">
        <f t="shared" si="0"/>
        <v>0.0157200409868514</v>
      </c>
      <c r="E20" s="39">
        <f t="shared" si="1"/>
        <v>0.0441900540044304</v>
      </c>
    </row>
    <row r="21" ht="30" customHeight="1" spans="1:5">
      <c r="A21" s="178" t="s">
        <v>59</v>
      </c>
      <c r="B21" s="38">
        <v>122.97</v>
      </c>
      <c r="C21" s="38">
        <v>112.97</v>
      </c>
      <c r="D21" s="38">
        <f t="shared" si="0"/>
        <v>0.705508554800407</v>
      </c>
      <c r="E21" s="39">
        <f t="shared" si="1"/>
        <v>0.716233916912554</v>
      </c>
    </row>
    <row r="22" ht="30" customHeight="1" spans="1:5">
      <c r="A22" s="178" t="s">
        <v>60</v>
      </c>
      <c r="B22" s="38">
        <v>25.56</v>
      </c>
      <c r="C22" s="38">
        <v>14.06</v>
      </c>
      <c r="D22" s="38">
        <f t="shared" si="0"/>
        <v>0.146643885994132</v>
      </c>
      <c r="E22" s="39">
        <f t="shared" si="1"/>
        <v>0.0891409123819644</v>
      </c>
    </row>
    <row r="23" ht="30" customHeight="1" spans="1:5">
      <c r="A23" s="178" t="s">
        <v>61</v>
      </c>
      <c r="B23" s="38">
        <v>8.5</v>
      </c>
      <c r="C23" s="38">
        <v>3.97</v>
      </c>
      <c r="D23" s="38">
        <f t="shared" si="0"/>
        <v>0.0487665505066558</v>
      </c>
      <c r="E23" s="39">
        <f t="shared" si="1"/>
        <v>0.025169944676842</v>
      </c>
    </row>
    <row r="24" ht="30" customHeight="1" spans="1:5">
      <c r="A24" s="178" t="s">
        <v>62</v>
      </c>
      <c r="B24" s="38">
        <v>58.85</v>
      </c>
      <c r="C24" s="38">
        <v>54.05</v>
      </c>
      <c r="D24" s="38">
        <f t="shared" si="0"/>
        <v>0.33763664674314</v>
      </c>
      <c r="E24" s="39">
        <f t="shared" si="1"/>
        <v>0.342678969718718</v>
      </c>
    </row>
    <row r="25" ht="30" customHeight="1" spans="1:5">
      <c r="A25" s="178" t="s">
        <v>63</v>
      </c>
      <c r="B25" s="38">
        <v>21.95</v>
      </c>
      <c r="C25" s="38">
        <v>30.02</v>
      </c>
      <c r="D25" s="38">
        <f t="shared" si="0"/>
        <v>0.125932445131893</v>
      </c>
      <c r="E25" s="39">
        <f t="shared" si="1"/>
        <v>0.190327894004735</v>
      </c>
    </row>
    <row r="26" ht="30" customHeight="1" spans="1:5">
      <c r="A26" s="178" t="s">
        <v>64</v>
      </c>
      <c r="B26" s="38">
        <v>4019.65</v>
      </c>
      <c r="C26" s="38">
        <v>3446.66</v>
      </c>
      <c r="D26" s="38">
        <f t="shared" si="0"/>
        <v>23.0617017345975</v>
      </c>
      <c r="E26" s="39">
        <f t="shared" si="1"/>
        <v>21.8519500050086</v>
      </c>
    </row>
    <row r="27" ht="30" customHeight="1" spans="1:5">
      <c r="A27" s="180" t="s">
        <v>65</v>
      </c>
      <c r="B27" s="54">
        <v>3069.52</v>
      </c>
      <c r="C27" s="54">
        <v>2668.7</v>
      </c>
      <c r="D27" s="54">
        <f t="shared" si="0"/>
        <v>17.6105767189635</v>
      </c>
      <c r="E27" s="181">
        <f t="shared" si="1"/>
        <v>16.9196552541784</v>
      </c>
    </row>
    <row r="28" ht="1.5" customHeight="1"/>
    <row r="29" ht="1.5" customHeight="1"/>
    <row r="30" ht="1.5" customHeight="1"/>
  </sheetData>
  <mergeCells count="5">
    <mergeCell ref="A1:E1"/>
    <mergeCell ref="A2:E2"/>
    <mergeCell ref="B3:C3"/>
    <mergeCell ref="D3:E3"/>
    <mergeCell ref="A3:A4"/>
  </mergeCells>
  <printOptions horizontalCentered="1"/>
  <pageMargins left="0.79" right="0.79" top="0.79" bottom="0.79" header="0.51" footer="0.55"/>
  <pageSetup paperSize="9" orientation="portrait" horizontalDpi="180" verticalDpi="18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selection activeCell="A15" sqref="A15:G15"/>
    </sheetView>
  </sheetViews>
  <sheetFormatPr defaultColWidth="9" defaultRowHeight="15.6" outlineLevelCol="6"/>
  <cols>
    <col min="1" max="1" width="11.7" customWidth="1"/>
    <col min="2" max="7" width="10.7" customWidth="1"/>
    <col min="8" max="10" width="0.2" customWidth="1"/>
    <col min="11" max="12" width="11.4" customWidth="1"/>
  </cols>
  <sheetData>
    <row r="1" ht="23.1" customHeight="1" spans="1:7">
      <c r="A1" s="11" t="s">
        <v>66</v>
      </c>
      <c r="B1" s="11"/>
      <c r="C1" s="11"/>
      <c r="D1" s="11"/>
      <c r="E1" s="11"/>
      <c r="F1" s="11"/>
      <c r="G1" s="164"/>
    </row>
    <row r="2" ht="15.9" customHeight="1" spans="1:7">
      <c r="A2" s="137" t="s">
        <v>40</v>
      </c>
      <c r="B2" s="137"/>
      <c r="C2" s="137"/>
      <c r="D2" s="137"/>
      <c r="E2" s="137"/>
      <c r="F2" s="137"/>
      <c r="G2" s="165"/>
    </row>
    <row r="3" ht="30" customHeight="1" spans="1:7">
      <c r="A3" s="13" t="s">
        <v>67</v>
      </c>
      <c r="B3" s="63" t="s">
        <v>6</v>
      </c>
      <c r="C3" s="123" t="s">
        <v>68</v>
      </c>
      <c r="D3" s="14" t="s">
        <v>69</v>
      </c>
      <c r="E3" s="14" t="s">
        <v>7</v>
      </c>
      <c r="F3" s="14" t="s">
        <v>8</v>
      </c>
      <c r="G3" s="14" t="s">
        <v>9</v>
      </c>
    </row>
    <row r="4" ht="25.5" customHeight="1" spans="1:7">
      <c r="A4" s="15" t="s">
        <v>70</v>
      </c>
      <c r="B4" s="166">
        <v>4900.76505358866</v>
      </c>
      <c r="C4" s="166">
        <v>9173.5</v>
      </c>
      <c r="D4" s="166">
        <v>9934.9</v>
      </c>
      <c r="E4" s="167">
        <v>10868.7272091031</v>
      </c>
      <c r="F4" s="167">
        <v>11858.1</v>
      </c>
      <c r="G4" s="167">
        <v>13020</v>
      </c>
    </row>
    <row r="5" ht="25.5" customHeight="1" spans="1:7">
      <c r="A5" s="20" t="s">
        <v>71</v>
      </c>
      <c r="B5" s="140">
        <v>5318.00794514628</v>
      </c>
      <c r="C5" s="140">
        <v>9449.96745705934</v>
      </c>
      <c r="D5" s="140">
        <v>10215.518628</v>
      </c>
      <c r="E5" s="141">
        <v>11175.7023</v>
      </c>
      <c r="F5" s="141">
        <v>12148</v>
      </c>
      <c r="G5" s="141">
        <v>13316</v>
      </c>
    </row>
    <row r="6" ht="25.5" customHeight="1" spans="1:7">
      <c r="A6" s="20" t="s">
        <v>72</v>
      </c>
      <c r="B6" s="140">
        <v>5409.12292402331</v>
      </c>
      <c r="C6" s="140">
        <v>9907.40740945332</v>
      </c>
      <c r="D6" s="140">
        <v>10719.8068</v>
      </c>
      <c r="E6" s="141">
        <v>11695.3092188</v>
      </c>
      <c r="F6" s="141">
        <v>12725.7</v>
      </c>
      <c r="G6" s="141">
        <v>13954</v>
      </c>
    </row>
    <row r="7" ht="25.5" customHeight="1" spans="1:7">
      <c r="A7" s="20" t="s">
        <v>73</v>
      </c>
      <c r="B7" s="140">
        <v>4809.33882496843</v>
      </c>
      <c r="C7" s="140">
        <v>8866.58949493368</v>
      </c>
      <c r="D7" s="140">
        <v>9655.7274</v>
      </c>
      <c r="E7" s="141">
        <v>10582.6772304</v>
      </c>
      <c r="F7" s="141">
        <v>11541.5</v>
      </c>
      <c r="G7" s="141">
        <v>12690</v>
      </c>
    </row>
    <row r="8" ht="25.5" customHeight="1" spans="1:7">
      <c r="A8" s="20" t="s">
        <v>74</v>
      </c>
      <c r="B8" s="140">
        <v>4819.66043350791</v>
      </c>
      <c r="C8" s="140">
        <v>9232.58894107242</v>
      </c>
      <c r="D8" s="140">
        <v>10035.8362</v>
      </c>
      <c r="E8" s="141">
        <v>11029.3839838</v>
      </c>
      <c r="F8" s="141">
        <v>12027.5</v>
      </c>
      <c r="G8" s="141">
        <v>13224</v>
      </c>
    </row>
    <row r="9" ht="25.5" customHeight="1" spans="1:7">
      <c r="A9" s="20" t="s">
        <v>75</v>
      </c>
      <c r="B9" s="140">
        <v>4809.69890757553</v>
      </c>
      <c r="C9" s="140">
        <v>8957.53750287923</v>
      </c>
      <c r="D9" s="140">
        <v>9709.93</v>
      </c>
      <c r="E9" s="141">
        <v>10622.66342</v>
      </c>
      <c r="F9" s="141">
        <v>11595.7</v>
      </c>
      <c r="G9" s="141">
        <v>12728</v>
      </c>
    </row>
    <row r="10" ht="25.5" customHeight="1" spans="1:7">
      <c r="A10" s="20" t="s">
        <v>76</v>
      </c>
      <c r="B10" s="140">
        <v>4878.14139727523</v>
      </c>
      <c r="C10" s="140">
        <v>8958.37472758013</v>
      </c>
      <c r="D10" s="140">
        <v>9737.7808</v>
      </c>
      <c r="E10" s="141">
        <v>10662.869976</v>
      </c>
      <c r="F10" s="141">
        <v>11617.2</v>
      </c>
      <c r="G10" s="141">
        <v>12786</v>
      </c>
    </row>
    <row r="11" ht="25.5" customHeight="1" spans="1:7">
      <c r="A11" s="20" t="s">
        <v>77</v>
      </c>
      <c r="B11" s="140">
        <v>4767.64794044344</v>
      </c>
      <c r="C11" s="140">
        <v>9097.60029712915</v>
      </c>
      <c r="D11" s="140">
        <v>9916.384</v>
      </c>
      <c r="E11" s="141">
        <v>10878.273248</v>
      </c>
      <c r="F11" s="141">
        <v>11884.5</v>
      </c>
      <c r="G11" s="141">
        <v>13031</v>
      </c>
    </row>
    <row r="12" ht="25.5" customHeight="1" spans="1:7">
      <c r="A12" s="20" t="s">
        <v>78</v>
      </c>
      <c r="B12" s="140">
        <v>4934.39511063039</v>
      </c>
      <c r="C12" s="140">
        <v>9278.85154945475</v>
      </c>
      <c r="D12" s="140">
        <v>10049.0487</v>
      </c>
      <c r="E12" s="141">
        <v>10983.6102291</v>
      </c>
      <c r="F12" s="141">
        <v>11988.6</v>
      </c>
      <c r="G12" s="141">
        <v>13158</v>
      </c>
    </row>
    <row r="13" ht="25.5" customHeight="1" spans="1:7">
      <c r="A13" s="20" t="s">
        <v>79</v>
      </c>
      <c r="B13" s="140">
        <v>5308.21529989567</v>
      </c>
      <c r="C13" s="140">
        <v>9727.61984648754</v>
      </c>
      <c r="D13" s="140">
        <v>10525.2632</v>
      </c>
      <c r="E13" s="141">
        <v>11493.5874144</v>
      </c>
      <c r="F13" s="141">
        <v>12505</v>
      </c>
      <c r="G13" s="141">
        <v>13712</v>
      </c>
    </row>
    <row r="14" ht="25.5" customHeight="1" spans="1:7">
      <c r="A14" s="23" t="s">
        <v>80</v>
      </c>
      <c r="B14" s="142">
        <v>4772.34438766125</v>
      </c>
      <c r="C14" s="142">
        <v>9384.00235232403</v>
      </c>
      <c r="D14" s="142">
        <v>10162.9</v>
      </c>
      <c r="E14" s="143">
        <v>11158.8362532285</v>
      </c>
      <c r="F14" s="143">
        <v>12185.6</v>
      </c>
      <c r="G14" s="143">
        <v>13392</v>
      </c>
    </row>
    <row r="15" ht="15.9" customHeight="1" spans="1:7">
      <c r="A15" s="168" t="s">
        <v>81</v>
      </c>
      <c r="B15" s="168"/>
      <c r="C15" s="168"/>
      <c r="D15" s="168"/>
      <c r="E15" s="168"/>
      <c r="F15" s="168"/>
      <c r="G15" s="168"/>
    </row>
  </sheetData>
  <mergeCells count="3">
    <mergeCell ref="A1:G1"/>
    <mergeCell ref="A2:G2"/>
    <mergeCell ref="A15:G15"/>
  </mergeCells>
  <printOptions horizontalCentered="1"/>
  <pageMargins left="0.79" right="0.79" top="0.87" bottom="0.87" header="0.51" footer="0.55"/>
  <pageSetup paperSize="9" orientation="portrait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selection activeCell="F17" sqref="F17"/>
    </sheetView>
  </sheetViews>
  <sheetFormatPr defaultColWidth="9" defaultRowHeight="15.6"/>
  <cols>
    <col min="1" max="1" width="15.7" customWidth="1"/>
    <col min="2" max="4" width="12.6" customWidth="1"/>
    <col min="5" max="6" width="13.1" customWidth="1"/>
    <col min="7" max="7" width="0.2" customWidth="1"/>
    <col min="8" max="8" width="6.4" hidden="1" customWidth="1"/>
    <col min="9" max="9" width="7" hidden="1" customWidth="1"/>
    <col min="10" max="10" width="0.4" customWidth="1"/>
  </cols>
  <sheetData>
    <row r="1" ht="24.9" customHeight="1" spans="1:6">
      <c r="A1" s="11" t="s">
        <v>82</v>
      </c>
      <c r="B1" s="11"/>
      <c r="C1" s="11"/>
      <c r="D1" s="11"/>
      <c r="E1" s="11"/>
      <c r="F1" s="11"/>
    </row>
    <row r="2" ht="19.5" customHeight="1" spans="1:6">
      <c r="A2" s="137" t="s">
        <v>40</v>
      </c>
      <c r="B2" s="137"/>
      <c r="C2" s="137"/>
      <c r="D2" s="137"/>
      <c r="E2" s="137"/>
      <c r="F2" s="159"/>
    </row>
    <row r="3" ht="30" customHeight="1" spans="1:11">
      <c r="A3" s="13" t="s">
        <v>67</v>
      </c>
      <c r="B3" s="63" t="s">
        <v>4</v>
      </c>
      <c r="C3" s="63" t="s">
        <v>5</v>
      </c>
      <c r="D3" s="14" t="s">
        <v>6</v>
      </c>
      <c r="E3" s="160" t="s">
        <v>83</v>
      </c>
      <c r="F3" s="160" t="s">
        <v>84</v>
      </c>
      <c r="K3" s="163"/>
    </row>
    <row r="4" ht="24" customHeight="1" spans="1:10">
      <c r="A4" s="20" t="s">
        <v>70</v>
      </c>
      <c r="B4" s="140">
        <v>1790.71</v>
      </c>
      <c r="C4" s="140">
        <v>2746.6</v>
      </c>
      <c r="D4" s="21">
        <v>5503.21</v>
      </c>
      <c r="E4" s="17">
        <v>14637</v>
      </c>
      <c r="F4" s="17">
        <v>15951.5</v>
      </c>
      <c r="G4" s="161"/>
      <c r="H4" s="161"/>
      <c r="I4" s="161"/>
      <c r="J4" s="161"/>
    </row>
    <row r="5" ht="24" customHeight="1" spans="1:10">
      <c r="A5" s="20" t="s">
        <v>71</v>
      </c>
      <c r="B5" s="140">
        <v>3120.71</v>
      </c>
      <c r="C5" s="140">
        <v>3017.97</v>
      </c>
      <c r="D5" s="21">
        <v>6343.2</v>
      </c>
      <c r="E5" s="22">
        <v>13801</v>
      </c>
      <c r="F5" s="22">
        <v>14572.67</v>
      </c>
      <c r="G5" s="59"/>
      <c r="H5" s="59"/>
      <c r="I5" s="59"/>
      <c r="J5" s="59"/>
    </row>
    <row r="6" ht="24" customHeight="1" spans="1:10">
      <c r="A6" s="20" t="s">
        <v>72</v>
      </c>
      <c r="B6" s="140">
        <v>2482.88</v>
      </c>
      <c r="C6" s="140">
        <v>4227.28</v>
      </c>
      <c r="D6" s="21">
        <v>6974.94</v>
      </c>
      <c r="E6" s="22">
        <v>15334</v>
      </c>
      <c r="F6" s="22">
        <v>14578.69</v>
      </c>
      <c r="G6" s="59"/>
      <c r="H6" s="59"/>
      <c r="I6" s="59"/>
      <c r="J6" s="59"/>
    </row>
    <row r="7" ht="24" customHeight="1" spans="1:10">
      <c r="A7" s="20" t="s">
        <v>73</v>
      </c>
      <c r="B7" s="140">
        <v>1768.93</v>
      </c>
      <c r="C7" s="140">
        <v>2447.81</v>
      </c>
      <c r="D7" s="21">
        <v>5343.41</v>
      </c>
      <c r="E7" s="22">
        <v>13983</v>
      </c>
      <c r="F7" s="22">
        <v>14988.04</v>
      </c>
      <c r="G7" s="59"/>
      <c r="H7" s="59"/>
      <c r="I7" s="59"/>
      <c r="J7" s="59"/>
    </row>
    <row r="8" ht="24" customHeight="1" spans="1:10">
      <c r="A8" s="20" t="s">
        <v>74</v>
      </c>
      <c r="B8" s="140">
        <v>1529.37</v>
      </c>
      <c r="C8" s="140">
        <v>2186.91</v>
      </c>
      <c r="D8" s="21">
        <v>4862.68</v>
      </c>
      <c r="E8" s="22">
        <v>13153</v>
      </c>
      <c r="F8" s="22">
        <v>14386.88</v>
      </c>
      <c r="G8" s="59"/>
      <c r="H8" s="59"/>
      <c r="I8" s="59"/>
      <c r="J8" s="59"/>
    </row>
    <row r="9" ht="24" customHeight="1" spans="1:10">
      <c r="A9" s="20" t="s">
        <v>75</v>
      </c>
      <c r="B9" s="140">
        <v>2133.96</v>
      </c>
      <c r="C9" s="140">
        <v>3331.11</v>
      </c>
      <c r="D9" s="21">
        <v>6600.14</v>
      </c>
      <c r="E9" s="22">
        <v>12396</v>
      </c>
      <c r="F9" s="22">
        <v>13191.44</v>
      </c>
      <c r="G9" s="59"/>
      <c r="H9" s="59"/>
      <c r="I9" s="59"/>
      <c r="J9" s="59"/>
    </row>
    <row r="10" ht="24" customHeight="1" spans="1:10">
      <c r="A10" s="20" t="s">
        <v>76</v>
      </c>
      <c r="B10" s="140">
        <v>1813.91</v>
      </c>
      <c r="C10" s="140">
        <v>2873.34</v>
      </c>
      <c r="D10" s="21">
        <v>5775.55</v>
      </c>
      <c r="E10" s="22">
        <v>15846</v>
      </c>
      <c r="F10" s="22">
        <v>17060.07</v>
      </c>
      <c r="G10" s="59"/>
      <c r="H10" s="59"/>
      <c r="I10" s="59"/>
      <c r="J10" s="59"/>
    </row>
    <row r="11" ht="24" customHeight="1" spans="1:10">
      <c r="A11" s="20" t="s">
        <v>77</v>
      </c>
      <c r="B11" s="140">
        <v>1590.69</v>
      </c>
      <c r="C11" s="140">
        <v>2160.57</v>
      </c>
      <c r="D11" s="21">
        <v>4891.34</v>
      </c>
      <c r="E11" s="22">
        <v>16213</v>
      </c>
      <c r="F11" s="22">
        <v>23027.44</v>
      </c>
      <c r="G11" s="59"/>
      <c r="H11" s="59"/>
      <c r="I11" s="59"/>
      <c r="J11" s="59"/>
    </row>
    <row r="12" ht="24" customHeight="1" spans="1:10">
      <c r="A12" s="20" t="s">
        <v>78</v>
      </c>
      <c r="B12" s="140">
        <v>1501</v>
      </c>
      <c r="C12" s="140">
        <v>2823.99</v>
      </c>
      <c r="D12" s="21">
        <v>4669.66</v>
      </c>
      <c r="E12" s="22">
        <v>14831</v>
      </c>
      <c r="F12" s="22">
        <v>15811.85</v>
      </c>
      <c r="G12" s="59"/>
      <c r="H12" s="59"/>
      <c r="I12" s="59"/>
      <c r="J12" s="59"/>
    </row>
    <row r="13" ht="24" customHeight="1" spans="1:10">
      <c r="A13" s="20" t="s">
        <v>79</v>
      </c>
      <c r="B13" s="140">
        <v>1850.84</v>
      </c>
      <c r="C13" s="140">
        <v>3301.18</v>
      </c>
      <c r="D13" s="21">
        <v>6707.06</v>
      </c>
      <c r="E13" s="22">
        <v>22267</v>
      </c>
      <c r="F13" s="22">
        <v>21206.43</v>
      </c>
      <c r="G13" s="59"/>
      <c r="H13" s="59"/>
      <c r="I13" s="59"/>
      <c r="J13" s="59"/>
    </row>
    <row r="14" ht="24" customHeight="1" spans="1:10">
      <c r="A14" s="23" t="s">
        <v>80</v>
      </c>
      <c r="B14" s="142">
        <v>1461.75</v>
      </c>
      <c r="C14" s="142">
        <v>2085.16</v>
      </c>
      <c r="D14" s="24">
        <v>4491.16</v>
      </c>
      <c r="E14" s="25">
        <v>13010</v>
      </c>
      <c r="F14" s="25">
        <v>13320.35</v>
      </c>
      <c r="G14" s="59"/>
      <c r="H14" s="59"/>
      <c r="I14" s="59"/>
      <c r="J14" s="59"/>
    </row>
    <row r="15" spans="1:5">
      <c r="A15" s="162" t="s">
        <v>85</v>
      </c>
      <c r="B15" s="162"/>
      <c r="C15" s="162"/>
      <c r="D15" s="162"/>
      <c r="E15" s="162"/>
    </row>
  </sheetData>
  <mergeCells count="3">
    <mergeCell ref="A1:F1"/>
    <mergeCell ref="A2:F2"/>
    <mergeCell ref="A15:E15"/>
  </mergeCells>
  <pageMargins left="0.79" right="0.79" top="0.87" bottom="0.87" header="0.51" footer="0.55"/>
  <pageSetup paperSize="9" orientation="portrait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0"/>
  <sheetViews>
    <sheetView workbookViewId="0">
      <selection activeCell="A24" sqref="A24"/>
    </sheetView>
  </sheetViews>
  <sheetFormatPr defaultColWidth="9" defaultRowHeight="15.6" outlineLevelCol="2"/>
  <cols>
    <col min="1" max="1" width="34.1" customWidth="1"/>
    <col min="2" max="2" width="22.2" style="147" customWidth="1"/>
    <col min="3" max="3" width="22.2" customWidth="1"/>
    <col min="4" max="5" width="0.2" customWidth="1"/>
  </cols>
  <sheetData>
    <row r="1" ht="24.9" customHeight="1" spans="1:3">
      <c r="A1" s="148" t="s">
        <v>86</v>
      </c>
      <c r="B1" s="148"/>
      <c r="C1" s="148"/>
    </row>
    <row r="2" ht="20.1" customHeight="1" spans="1:3">
      <c r="A2" s="137" t="s">
        <v>87</v>
      </c>
      <c r="B2" s="137"/>
      <c r="C2" s="137"/>
    </row>
    <row r="3" ht="15" customHeight="1" spans="1:3">
      <c r="A3" s="149" t="s">
        <v>88</v>
      </c>
      <c r="B3" s="150" t="s">
        <v>89</v>
      </c>
      <c r="C3" s="151" t="s">
        <v>90</v>
      </c>
    </row>
    <row r="4" ht="15" customHeight="1" spans="1:3">
      <c r="A4" s="152"/>
      <c r="B4" s="153"/>
      <c r="C4" s="154"/>
    </row>
    <row r="5" ht="21" customHeight="1" spans="1:3">
      <c r="A5" s="102" t="s">
        <v>91</v>
      </c>
      <c r="B5" s="155">
        <v>13020.2</v>
      </c>
      <c r="C5" s="156">
        <v>100</v>
      </c>
    </row>
    <row r="6" ht="21" customHeight="1" spans="1:3">
      <c r="A6" s="102" t="s">
        <v>92</v>
      </c>
      <c r="B6" s="155">
        <v>4293.8</v>
      </c>
      <c r="C6" s="67">
        <f>B6/13020.2*100</f>
        <v>32.9779880493387</v>
      </c>
    </row>
    <row r="7" ht="21" customHeight="1" spans="1:3">
      <c r="A7" s="102" t="s">
        <v>93</v>
      </c>
      <c r="B7" s="155">
        <v>4900.9</v>
      </c>
      <c r="C7" s="67">
        <f t="shared" ref="C7:C37" si="0">B7/13020.2*100</f>
        <v>37.640742845732</v>
      </c>
    </row>
    <row r="8" ht="21" customHeight="1" spans="1:3">
      <c r="A8" s="102" t="s">
        <v>94</v>
      </c>
      <c r="B8" s="155">
        <v>4089.7</v>
      </c>
      <c r="C8" s="67">
        <f t="shared" si="0"/>
        <v>31.4104238030138</v>
      </c>
    </row>
    <row r="9" ht="21" customHeight="1" spans="1:3">
      <c r="A9" s="102" t="s">
        <v>95</v>
      </c>
      <c r="B9" s="155">
        <v>3285.5</v>
      </c>
      <c r="C9" s="67">
        <f t="shared" si="0"/>
        <v>25.2338673753091</v>
      </c>
    </row>
    <row r="10" ht="21" customHeight="1" spans="1:3">
      <c r="A10" s="102" t="s">
        <v>96</v>
      </c>
      <c r="B10" s="155">
        <v>200.3</v>
      </c>
      <c r="C10" s="67">
        <f t="shared" si="0"/>
        <v>1.53837882674613</v>
      </c>
    </row>
    <row r="11" ht="21" customHeight="1" spans="1:3">
      <c r="A11" s="102" t="s">
        <v>97</v>
      </c>
      <c r="B11" s="155">
        <v>601.7</v>
      </c>
      <c r="C11" s="67">
        <f t="shared" si="0"/>
        <v>4.6212807790971</v>
      </c>
    </row>
    <row r="12" ht="21" customHeight="1" spans="1:3">
      <c r="A12" s="102" t="s">
        <v>98</v>
      </c>
      <c r="B12" s="155">
        <v>2.2</v>
      </c>
      <c r="C12" s="67">
        <f t="shared" si="0"/>
        <v>0.0168968218614153</v>
      </c>
    </row>
    <row r="13" ht="21" customHeight="1" spans="1:3">
      <c r="A13" s="64" t="s">
        <v>99</v>
      </c>
      <c r="B13" s="155">
        <v>99.2</v>
      </c>
      <c r="C13" s="67">
        <f t="shared" si="0"/>
        <v>0.761893058478364</v>
      </c>
    </row>
    <row r="14" ht="21" customHeight="1" spans="1:3">
      <c r="A14" s="102" t="s">
        <v>100</v>
      </c>
      <c r="B14" s="155"/>
      <c r="C14" s="67"/>
    </row>
    <row r="15" ht="21" customHeight="1" spans="1:3">
      <c r="A15" s="102" t="s">
        <v>101</v>
      </c>
      <c r="B15" s="155">
        <v>17.8</v>
      </c>
      <c r="C15" s="67">
        <f t="shared" si="0"/>
        <v>0.136710649605997</v>
      </c>
    </row>
    <row r="16" ht="21" customHeight="1" spans="1:3">
      <c r="A16" s="102" t="s">
        <v>102</v>
      </c>
      <c r="B16" s="155">
        <v>13.1</v>
      </c>
      <c r="C16" s="67">
        <f t="shared" si="0"/>
        <v>0.100612893811155</v>
      </c>
    </row>
    <row r="17" ht="21" customHeight="1" spans="1:3">
      <c r="A17" s="102" t="s">
        <v>103</v>
      </c>
      <c r="B17" s="155">
        <v>68.3</v>
      </c>
      <c r="C17" s="67">
        <f t="shared" si="0"/>
        <v>0.524569515061213</v>
      </c>
    </row>
    <row r="18" ht="21" customHeight="1" spans="1:3">
      <c r="A18" s="102" t="s">
        <v>104</v>
      </c>
      <c r="B18" s="155">
        <v>711.9</v>
      </c>
      <c r="C18" s="67">
        <f t="shared" si="0"/>
        <v>5.46765794688254</v>
      </c>
    </row>
    <row r="19" ht="21" customHeight="1" spans="1:3">
      <c r="A19" s="102" t="s">
        <v>105</v>
      </c>
      <c r="B19" s="155">
        <v>125.7</v>
      </c>
      <c r="C19" s="67">
        <f t="shared" si="0"/>
        <v>0.965422958172685</v>
      </c>
    </row>
    <row r="20" ht="21" customHeight="1" spans="1:3">
      <c r="A20" s="102" t="s">
        <v>106</v>
      </c>
      <c r="B20" s="155">
        <v>253.5</v>
      </c>
      <c r="C20" s="67">
        <f t="shared" si="0"/>
        <v>1.94697470084945</v>
      </c>
    </row>
    <row r="21" ht="21" customHeight="1" spans="1:3">
      <c r="A21" s="102" t="s">
        <v>107</v>
      </c>
      <c r="B21" s="155">
        <v>77.8</v>
      </c>
      <c r="C21" s="67">
        <f t="shared" si="0"/>
        <v>0.597533064008233</v>
      </c>
    </row>
    <row r="22" ht="21" customHeight="1" spans="1:3">
      <c r="A22" s="102" t="s">
        <v>108</v>
      </c>
      <c r="B22" s="155"/>
      <c r="C22" s="67"/>
    </row>
    <row r="23" ht="21" customHeight="1" spans="1:3">
      <c r="A23" s="102" t="s">
        <v>109</v>
      </c>
      <c r="B23" s="155">
        <v>16.2</v>
      </c>
      <c r="C23" s="67">
        <f t="shared" si="0"/>
        <v>0.124422051888604</v>
      </c>
    </row>
    <row r="24" ht="21" customHeight="1" spans="1:3">
      <c r="A24" s="102" t="s">
        <v>110</v>
      </c>
      <c r="B24" s="155">
        <v>91</v>
      </c>
      <c r="C24" s="67">
        <f t="shared" si="0"/>
        <v>0.698913995176725</v>
      </c>
    </row>
    <row r="25" ht="21" customHeight="1" spans="1:3">
      <c r="A25" s="102" t="s">
        <v>111</v>
      </c>
      <c r="B25" s="155">
        <v>1.5</v>
      </c>
      <c r="C25" s="67">
        <f t="shared" si="0"/>
        <v>0.0115205603600559</v>
      </c>
    </row>
    <row r="26" ht="21" customHeight="1" spans="1:3">
      <c r="A26" s="102" t="s">
        <v>112</v>
      </c>
      <c r="B26" s="155">
        <v>146.2</v>
      </c>
      <c r="C26" s="67">
        <f t="shared" si="0"/>
        <v>1.12287061642678</v>
      </c>
    </row>
    <row r="27" ht="21" customHeight="1" spans="1:3">
      <c r="A27" s="102" t="s">
        <v>113</v>
      </c>
      <c r="B27" s="155">
        <v>133.45</v>
      </c>
      <c r="C27" s="67">
        <f t="shared" si="0"/>
        <v>1.02494585336631</v>
      </c>
    </row>
    <row r="28" ht="21" customHeight="1" spans="1:3">
      <c r="A28" s="102" t="s">
        <v>114</v>
      </c>
      <c r="B28" s="155">
        <v>36.42</v>
      </c>
      <c r="C28" s="67">
        <f t="shared" si="0"/>
        <v>0.279719205542158</v>
      </c>
    </row>
    <row r="29" ht="21" customHeight="1" spans="1:3">
      <c r="A29" s="102" t="s">
        <v>115</v>
      </c>
      <c r="B29" s="155">
        <v>1.04</v>
      </c>
      <c r="C29" s="67">
        <f t="shared" si="0"/>
        <v>0.00798758851630543</v>
      </c>
    </row>
    <row r="30" ht="21" customHeight="1" spans="1:3">
      <c r="A30" s="102" t="s">
        <v>116</v>
      </c>
      <c r="B30" s="155">
        <v>7.07</v>
      </c>
      <c r="C30" s="67">
        <f t="shared" si="0"/>
        <v>0.0543002411637302</v>
      </c>
    </row>
    <row r="31" ht="21" customHeight="1" spans="1:3">
      <c r="A31" s="102" t="s">
        <v>117</v>
      </c>
      <c r="B31" s="155">
        <v>58.85</v>
      </c>
      <c r="C31" s="67">
        <f t="shared" si="0"/>
        <v>0.45198998479286</v>
      </c>
    </row>
    <row r="32" ht="21" customHeight="1" spans="1:3">
      <c r="A32" s="102" t="s">
        <v>118</v>
      </c>
      <c r="B32" s="155">
        <v>3.43</v>
      </c>
      <c r="C32" s="67">
        <f t="shared" si="0"/>
        <v>0.0263436813566612</v>
      </c>
    </row>
    <row r="33" ht="21" customHeight="1" spans="1:3">
      <c r="A33" s="102" t="s">
        <v>119</v>
      </c>
      <c r="B33" s="155">
        <v>5.07</v>
      </c>
      <c r="C33" s="67">
        <f t="shared" si="0"/>
        <v>0.038939494016989</v>
      </c>
    </row>
    <row r="34" ht="21" customHeight="1" spans="1:3">
      <c r="A34" s="102" t="s">
        <v>120</v>
      </c>
      <c r="B34" s="155">
        <v>21.57</v>
      </c>
      <c r="C34" s="67">
        <f t="shared" si="0"/>
        <v>0.165665657977604</v>
      </c>
    </row>
    <row r="35" ht="21" customHeight="1" spans="1:3">
      <c r="A35" s="102" t="s">
        <v>121</v>
      </c>
      <c r="B35" s="155"/>
      <c r="C35" s="67"/>
    </row>
    <row r="36" ht="21" customHeight="1" spans="1:3">
      <c r="A36" s="102" t="s">
        <v>122</v>
      </c>
      <c r="B36" s="155">
        <v>3692.12</v>
      </c>
      <c r="C36" s="67">
        <f t="shared" si="0"/>
        <v>28.3568608777131</v>
      </c>
    </row>
    <row r="37" ht="21" customHeight="1" spans="1:3">
      <c r="A37" s="105" t="s">
        <v>123</v>
      </c>
      <c r="B37" s="157">
        <v>3069.52</v>
      </c>
      <c r="C37" s="78">
        <f t="shared" si="0"/>
        <v>23.5750602909326</v>
      </c>
    </row>
    <row r="38" ht="1.5" customHeight="1" spans="2:2">
      <c r="B38" s="158"/>
    </row>
    <row r="39" ht="1.5" customHeight="1"/>
    <row r="40" ht="1.5" customHeight="1"/>
  </sheetData>
  <mergeCells count="5">
    <mergeCell ref="A1:C1"/>
    <mergeCell ref="A2:C2"/>
    <mergeCell ref="A3:A4"/>
    <mergeCell ref="B3:B4"/>
    <mergeCell ref="C3:C4"/>
  </mergeCells>
  <printOptions horizontalCentered="1"/>
  <pageMargins left="0.79" right="0.79" top="0.79" bottom="0.79" header="0.51" footer="0.55"/>
  <pageSetup paperSize="9" orientation="portrait" horizontalDpi="180" verticalDpi="18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workbookViewId="0">
      <selection activeCell="N28" sqref="N28"/>
    </sheetView>
  </sheetViews>
  <sheetFormatPr defaultColWidth="9" defaultRowHeight="15.6"/>
  <cols>
    <col min="1" max="1" width="28.6" customWidth="1"/>
    <col min="2" max="4" width="6.4" customWidth="1"/>
    <col min="5" max="5" width="6.4" style="136" customWidth="1"/>
    <col min="6" max="9" width="6.4" customWidth="1"/>
    <col min="10" max="12" width="0.2" customWidth="1"/>
    <col min="13" max="14" width="9.5" customWidth="1"/>
  </cols>
  <sheetData>
    <row r="1" ht="19.2" spans="1:9">
      <c r="A1" s="11" t="s">
        <v>124</v>
      </c>
      <c r="B1" s="11"/>
      <c r="C1" s="11"/>
      <c r="D1" s="11"/>
      <c r="E1" s="2"/>
      <c r="F1" s="11"/>
      <c r="G1" s="11"/>
      <c r="H1" s="11"/>
      <c r="I1" s="11"/>
    </row>
    <row r="2" ht="16.35" spans="1:9">
      <c r="A2" s="12" t="s">
        <v>40</v>
      </c>
      <c r="B2" s="12"/>
      <c r="C2" s="12"/>
      <c r="D2" s="12"/>
      <c r="E2" s="137"/>
      <c r="F2" s="12"/>
      <c r="G2" s="12"/>
      <c r="H2" s="12"/>
      <c r="I2" s="12"/>
    </row>
    <row r="3" ht="21.9" customHeight="1" spans="1:9">
      <c r="A3" s="138" t="s">
        <v>1</v>
      </c>
      <c r="B3" s="63" t="s">
        <v>125</v>
      </c>
      <c r="C3" s="63"/>
      <c r="D3" s="63"/>
      <c r="E3" s="63"/>
      <c r="F3" s="63" t="s">
        <v>126</v>
      </c>
      <c r="G3" s="63"/>
      <c r="H3" s="63"/>
      <c r="I3" s="14"/>
    </row>
    <row r="4" ht="21.9" customHeight="1" spans="1:9">
      <c r="A4" s="139"/>
      <c r="B4" s="112" t="s">
        <v>4</v>
      </c>
      <c r="C4" s="112" t="s">
        <v>5</v>
      </c>
      <c r="D4" s="112" t="s">
        <v>8</v>
      </c>
      <c r="E4" s="112" t="s">
        <v>9</v>
      </c>
      <c r="F4" s="112" t="s">
        <v>4</v>
      </c>
      <c r="G4" s="112" t="s">
        <v>5</v>
      </c>
      <c r="H4" s="113" t="s">
        <v>8</v>
      </c>
      <c r="I4" s="113" t="s">
        <v>9</v>
      </c>
    </row>
    <row r="5" ht="25.5" customHeight="1" spans="1:10">
      <c r="A5" s="102" t="s">
        <v>127</v>
      </c>
      <c r="B5" s="140">
        <v>2124.58</v>
      </c>
      <c r="C5" s="140">
        <v>3291.8</v>
      </c>
      <c r="D5" s="140">
        <v>14669.21</v>
      </c>
      <c r="E5" s="140">
        <v>16509</v>
      </c>
      <c r="F5" s="117">
        <v>100</v>
      </c>
      <c r="G5" s="117">
        <v>100</v>
      </c>
      <c r="H5" s="118">
        <v>100</v>
      </c>
      <c r="I5" s="118">
        <v>100</v>
      </c>
      <c r="J5" s="145"/>
    </row>
    <row r="6" ht="25.5" customHeight="1" spans="1:14">
      <c r="A6" s="102" t="s">
        <v>128</v>
      </c>
      <c r="B6" s="140">
        <v>1209.75</v>
      </c>
      <c r="C6" s="140">
        <v>1814.72</v>
      </c>
      <c r="D6" s="140">
        <v>9457.99</v>
      </c>
      <c r="E6" s="140">
        <v>10372</v>
      </c>
      <c r="F6" s="140">
        <v>56.94</v>
      </c>
      <c r="G6" s="140">
        <v>55.13</v>
      </c>
      <c r="H6" s="141">
        <v>64.4751148834873</v>
      </c>
      <c r="I6" s="141">
        <f>E6/$E$5*100</f>
        <v>62.8263371494336</v>
      </c>
      <c r="J6" s="145"/>
      <c r="M6" s="146"/>
      <c r="N6" s="146"/>
    </row>
    <row r="7" ht="25.5" customHeight="1" spans="1:14">
      <c r="A7" s="102" t="s">
        <v>129</v>
      </c>
      <c r="B7" s="140">
        <v>688.95</v>
      </c>
      <c r="C7" s="140">
        <v>1164.73</v>
      </c>
      <c r="D7" s="140">
        <v>3209</v>
      </c>
      <c r="E7" s="140">
        <v>3742</v>
      </c>
      <c r="F7" s="140">
        <v>32.43</v>
      </c>
      <c r="G7" s="140">
        <v>35.38</v>
      </c>
      <c r="H7" s="141">
        <v>21.8757520002781</v>
      </c>
      <c r="I7" s="141">
        <f t="shared" ref="I7:I31" si="0">E7/$E$5*100</f>
        <v>22.6664243745836</v>
      </c>
      <c r="J7" s="145"/>
      <c r="M7" s="146"/>
      <c r="N7" s="146"/>
    </row>
    <row r="8" ht="25.5" customHeight="1" spans="1:14">
      <c r="A8" s="102" t="s">
        <v>130</v>
      </c>
      <c r="B8" s="140">
        <v>650.35</v>
      </c>
      <c r="C8" s="140">
        <v>1116.74</v>
      </c>
      <c r="D8" s="140">
        <v>2932</v>
      </c>
      <c r="E8" s="140">
        <v>2971</v>
      </c>
      <c r="F8" s="140">
        <v>30.61</v>
      </c>
      <c r="G8" s="140">
        <v>33.92</v>
      </c>
      <c r="H8" s="141">
        <v>19.9874430865739</v>
      </c>
      <c r="I8" s="141">
        <f t="shared" si="0"/>
        <v>17.9962444727119</v>
      </c>
      <c r="J8" s="145"/>
      <c r="M8" s="146"/>
      <c r="N8" s="146"/>
    </row>
    <row r="9" ht="25.5" customHeight="1" spans="1:14">
      <c r="A9" s="102" t="s">
        <v>131</v>
      </c>
      <c r="B9" s="140">
        <v>343.08</v>
      </c>
      <c r="C9" s="140">
        <v>583.75</v>
      </c>
      <c r="D9" s="140">
        <v>2027</v>
      </c>
      <c r="E9" s="140">
        <v>2001</v>
      </c>
      <c r="F9" s="140">
        <v>16.15</v>
      </c>
      <c r="G9" s="140">
        <v>17.73</v>
      </c>
      <c r="H9" s="141">
        <v>13.8180583685147</v>
      </c>
      <c r="I9" s="141">
        <f t="shared" si="0"/>
        <v>12.1206614573869</v>
      </c>
      <c r="J9" s="145"/>
      <c r="M9" s="146"/>
      <c r="N9" s="146"/>
    </row>
    <row r="10" ht="25.5" customHeight="1" spans="1:14">
      <c r="A10" s="102" t="s">
        <v>132</v>
      </c>
      <c r="B10" s="140">
        <v>1.06</v>
      </c>
      <c r="C10" s="140">
        <v>3.45</v>
      </c>
      <c r="D10" s="140">
        <v>7.74</v>
      </c>
      <c r="E10" s="140">
        <v>11</v>
      </c>
      <c r="F10" s="140">
        <v>0.05</v>
      </c>
      <c r="G10" s="140">
        <v>0.1</v>
      </c>
      <c r="H10" s="141">
        <v>0.0527635775887045</v>
      </c>
      <c r="I10" s="141">
        <f t="shared" si="0"/>
        <v>0.0666303228542007</v>
      </c>
      <c r="J10" s="145"/>
      <c r="M10" s="146"/>
      <c r="N10" s="146"/>
    </row>
    <row r="11" ht="25.5" customHeight="1" spans="1:14">
      <c r="A11" s="102" t="s">
        <v>133</v>
      </c>
      <c r="B11" s="140">
        <v>304.45</v>
      </c>
      <c r="C11" s="140">
        <v>529.39</v>
      </c>
      <c r="D11" s="140">
        <v>896</v>
      </c>
      <c r="E11" s="140">
        <v>956</v>
      </c>
      <c r="F11" s="140">
        <v>14.33</v>
      </c>
      <c r="G11" s="140">
        <v>16.08</v>
      </c>
      <c r="H11" s="141">
        <v>6.10803172086295</v>
      </c>
      <c r="I11" s="141">
        <f t="shared" si="0"/>
        <v>5.79078078623781</v>
      </c>
      <c r="J11" s="145"/>
      <c r="M11" s="146"/>
      <c r="N11" s="146"/>
    </row>
    <row r="12" ht="25.5" customHeight="1" spans="1:14">
      <c r="A12" s="102" t="s">
        <v>134</v>
      </c>
      <c r="B12" s="140">
        <v>1.76</v>
      </c>
      <c r="C12" s="140">
        <v>0.15</v>
      </c>
      <c r="D12" s="140">
        <v>0.59</v>
      </c>
      <c r="E12" s="140">
        <v>4</v>
      </c>
      <c r="F12" s="140">
        <v>0.08</v>
      </c>
      <c r="G12" s="140">
        <v>0</v>
      </c>
      <c r="H12" s="141">
        <v>0.00402202981619324</v>
      </c>
      <c r="I12" s="141">
        <f t="shared" si="0"/>
        <v>0.0242292083106184</v>
      </c>
      <c r="J12" s="145"/>
      <c r="M12" s="146"/>
      <c r="N12" s="146"/>
    </row>
    <row r="13" ht="25.5" customHeight="1" spans="1:14">
      <c r="A13" s="102" t="s">
        <v>135</v>
      </c>
      <c r="B13" s="140">
        <v>14.62</v>
      </c>
      <c r="C13" s="140">
        <v>22.39</v>
      </c>
      <c r="D13" s="140">
        <v>37</v>
      </c>
      <c r="E13" s="140">
        <v>40</v>
      </c>
      <c r="F13" s="140">
        <v>0.7</v>
      </c>
      <c r="G13" s="140">
        <v>0.68</v>
      </c>
      <c r="H13" s="141">
        <v>0.252228988473135</v>
      </c>
      <c r="I13" s="141">
        <f t="shared" si="0"/>
        <v>0.242292083106184</v>
      </c>
      <c r="J13" s="145"/>
      <c r="M13" s="146"/>
      <c r="N13" s="146"/>
    </row>
    <row r="14" ht="25.5" customHeight="1" spans="1:14">
      <c r="A14" s="102" t="s">
        <v>136</v>
      </c>
      <c r="B14" s="140">
        <v>6.64</v>
      </c>
      <c r="C14" s="140">
        <v>4.48</v>
      </c>
      <c r="D14" s="140"/>
      <c r="E14" s="140"/>
      <c r="F14" s="140">
        <v>0.32</v>
      </c>
      <c r="G14" s="140">
        <v>0.14</v>
      </c>
      <c r="H14" s="141"/>
      <c r="I14" s="141"/>
      <c r="J14" s="145"/>
      <c r="M14" s="146"/>
      <c r="N14" s="146"/>
    </row>
    <row r="15" ht="25.5" customHeight="1" spans="1:14">
      <c r="A15" s="102" t="s">
        <v>137</v>
      </c>
      <c r="B15" s="140"/>
      <c r="C15" s="140"/>
      <c r="D15" s="140">
        <v>5</v>
      </c>
      <c r="E15" s="140">
        <v>1</v>
      </c>
      <c r="F15" s="140"/>
      <c r="G15" s="140"/>
      <c r="H15" s="141">
        <v>0.0340849984423156</v>
      </c>
      <c r="I15" s="141">
        <f t="shared" si="0"/>
        <v>0.00605730207765461</v>
      </c>
      <c r="J15" s="145"/>
      <c r="M15" s="146"/>
      <c r="N15" s="146"/>
    </row>
    <row r="16" ht="25.5" customHeight="1" spans="1:14">
      <c r="A16" s="102" t="s">
        <v>138</v>
      </c>
      <c r="B16" s="140"/>
      <c r="C16" s="140"/>
      <c r="D16" s="140">
        <v>3</v>
      </c>
      <c r="E16" s="140">
        <v>0.1</v>
      </c>
      <c r="F16" s="140"/>
      <c r="G16" s="140"/>
      <c r="H16" s="141">
        <v>0.0204509990653893</v>
      </c>
      <c r="I16" s="141">
        <f t="shared" si="0"/>
        <v>0.000605730207765461</v>
      </c>
      <c r="J16" s="145"/>
      <c r="M16" s="146"/>
      <c r="N16" s="146"/>
    </row>
    <row r="17" ht="25.5" customHeight="1" spans="1:14">
      <c r="A17" s="102" t="s">
        <v>139</v>
      </c>
      <c r="B17" s="140">
        <v>7.98</v>
      </c>
      <c r="C17" s="140">
        <v>17.91</v>
      </c>
      <c r="D17" s="140">
        <v>29</v>
      </c>
      <c r="E17" s="140">
        <v>40</v>
      </c>
      <c r="F17" s="140">
        <v>0.38</v>
      </c>
      <c r="G17" s="140">
        <v>0.54</v>
      </c>
      <c r="H17" s="141">
        <v>0.19769299096543</v>
      </c>
      <c r="I17" s="141">
        <f t="shared" si="0"/>
        <v>0.242292083106184</v>
      </c>
      <c r="J17" s="145"/>
      <c r="M17" s="146"/>
      <c r="N17" s="146"/>
    </row>
    <row r="18" ht="25.5" customHeight="1" spans="1:14">
      <c r="A18" s="102" t="s">
        <v>140</v>
      </c>
      <c r="B18" s="140">
        <v>23.98</v>
      </c>
      <c r="C18" s="140">
        <v>25.59</v>
      </c>
      <c r="D18" s="140">
        <v>241</v>
      </c>
      <c r="E18" s="140">
        <v>730</v>
      </c>
      <c r="F18" s="140">
        <v>1.14</v>
      </c>
      <c r="G18" s="140">
        <v>0.78</v>
      </c>
      <c r="H18" s="141">
        <v>1.64289692491961</v>
      </c>
      <c r="I18" s="141">
        <f t="shared" si="0"/>
        <v>4.42183051668787</v>
      </c>
      <c r="J18" s="145"/>
      <c r="M18" s="146"/>
      <c r="N18" s="146"/>
    </row>
    <row r="19" ht="25.5" customHeight="1" spans="1:14">
      <c r="A19" s="102" t="s">
        <v>141</v>
      </c>
      <c r="B19" s="140">
        <v>8.65792164253478</v>
      </c>
      <c r="C19" s="140">
        <v>13.263819351358</v>
      </c>
      <c r="D19" s="140">
        <v>47</v>
      </c>
      <c r="E19" s="140">
        <v>316</v>
      </c>
      <c r="F19" s="140">
        <f>B19/$B$5*100</f>
        <v>0.407512150285458</v>
      </c>
      <c r="G19" s="140">
        <f>C19/$C$5*100</f>
        <v>0.402935152541406</v>
      </c>
      <c r="H19" s="141">
        <v>0.320398985357766</v>
      </c>
      <c r="I19" s="141">
        <f t="shared" si="0"/>
        <v>1.91410745653886</v>
      </c>
      <c r="J19" s="145"/>
      <c r="M19" s="146"/>
      <c r="N19" s="146"/>
    </row>
    <row r="20" ht="25.5" customHeight="1" spans="1:14">
      <c r="A20" s="102" t="s">
        <v>142</v>
      </c>
      <c r="B20" s="140">
        <v>8.65</v>
      </c>
      <c r="C20" s="140">
        <v>6.32</v>
      </c>
      <c r="D20" s="140">
        <v>127</v>
      </c>
      <c r="E20" s="140">
        <v>256</v>
      </c>
      <c r="F20" s="140">
        <f t="shared" ref="F20:F25" si="1">B20/$B$5*100</f>
        <v>0.407139293413286</v>
      </c>
      <c r="G20" s="140">
        <f t="shared" ref="G20:G25" si="2">C20/$C$5*100</f>
        <v>0.191992223099824</v>
      </c>
      <c r="H20" s="141">
        <v>0.865758960434815</v>
      </c>
      <c r="I20" s="141">
        <f t="shared" si="0"/>
        <v>1.55066933187958</v>
      </c>
      <c r="J20" s="145"/>
      <c r="M20" s="146"/>
      <c r="N20" s="146"/>
    </row>
    <row r="21" ht="25.5" customHeight="1" spans="1:14">
      <c r="A21" s="102" t="s">
        <v>143</v>
      </c>
      <c r="B21" s="140">
        <v>0.25207835746522</v>
      </c>
      <c r="C21" s="140">
        <v>0.386180648642003</v>
      </c>
      <c r="D21" s="140">
        <v>13</v>
      </c>
      <c r="E21" s="140">
        <v>81</v>
      </c>
      <c r="F21" s="140">
        <f t="shared" si="1"/>
        <v>0.0118648559934302</v>
      </c>
      <c r="G21" s="140">
        <f t="shared" si="2"/>
        <v>0.0117315951346377</v>
      </c>
      <c r="H21" s="141">
        <v>0.0886209959500205</v>
      </c>
      <c r="I21" s="141">
        <f t="shared" si="0"/>
        <v>0.490641468290024</v>
      </c>
      <c r="J21" s="145"/>
      <c r="M21" s="146"/>
      <c r="N21" s="146"/>
    </row>
    <row r="22" ht="25.5" customHeight="1" spans="1:14">
      <c r="A22" s="102" t="s">
        <v>144</v>
      </c>
      <c r="B22" s="140"/>
      <c r="C22" s="140"/>
      <c r="D22" s="140"/>
      <c r="E22" s="140"/>
      <c r="F22" s="140"/>
      <c r="G22" s="140"/>
      <c r="H22" s="141"/>
      <c r="I22" s="141"/>
      <c r="J22" s="145"/>
      <c r="M22" s="146"/>
      <c r="N22" s="146"/>
    </row>
    <row r="23" ht="25.5" customHeight="1" spans="1:14">
      <c r="A23" s="102" t="s">
        <v>145</v>
      </c>
      <c r="B23" s="140">
        <v>0.0187078425599836</v>
      </c>
      <c r="C23" s="140">
        <v>0.0667529836799413</v>
      </c>
      <c r="D23" s="140"/>
      <c r="E23" s="140">
        <v>5</v>
      </c>
      <c r="F23" s="140">
        <f t="shared" si="1"/>
        <v>0.000880543098399851</v>
      </c>
      <c r="G23" s="140">
        <f t="shared" si="2"/>
        <v>0.00202785660368009</v>
      </c>
      <c r="H23" s="141">
        <v>0</v>
      </c>
      <c r="I23" s="141">
        <f t="shared" si="0"/>
        <v>0.0302865103882731</v>
      </c>
      <c r="J23" s="145"/>
      <c r="M23" s="146"/>
      <c r="N23" s="146"/>
    </row>
    <row r="24" ht="25.5" customHeight="1" spans="1:14">
      <c r="A24" s="102" t="s">
        <v>146</v>
      </c>
      <c r="B24" s="140">
        <v>0.421292157440016</v>
      </c>
      <c r="C24" s="140">
        <v>1.50324701632006</v>
      </c>
      <c r="D24" s="140">
        <v>21</v>
      </c>
      <c r="E24" s="140">
        <v>24</v>
      </c>
      <c r="F24" s="140">
        <f t="shared" si="1"/>
        <v>0.0198294325203107</v>
      </c>
      <c r="G24" s="140">
        <f t="shared" si="2"/>
        <v>0.0456664140081432</v>
      </c>
      <c r="H24" s="141">
        <v>0.143156993457725</v>
      </c>
      <c r="I24" s="141">
        <f t="shared" si="0"/>
        <v>0.145375249863711</v>
      </c>
      <c r="J24" s="145"/>
      <c r="M24" s="146"/>
      <c r="N24" s="146"/>
    </row>
    <row r="25" ht="25.5" customHeight="1" spans="1:14">
      <c r="A25" s="102" t="s">
        <v>147</v>
      </c>
      <c r="B25" s="140">
        <f>B18-B19-B20-B21-B23-B24</f>
        <v>5.98</v>
      </c>
      <c r="C25" s="140">
        <f>C18-C19-C20-C21-C23-C24</f>
        <v>4.05</v>
      </c>
      <c r="D25" s="140">
        <v>1</v>
      </c>
      <c r="E25" s="140">
        <v>1</v>
      </c>
      <c r="F25" s="140">
        <f t="shared" si="1"/>
        <v>0.281467395908838</v>
      </c>
      <c r="G25" s="140">
        <f t="shared" si="2"/>
        <v>0.123032991068716</v>
      </c>
      <c r="H25" s="141">
        <v>0.00681699968846312</v>
      </c>
      <c r="I25" s="141">
        <f t="shared" si="0"/>
        <v>0.00605730207765461</v>
      </c>
      <c r="J25" s="145"/>
      <c r="M25" s="146"/>
      <c r="N25" s="146"/>
    </row>
    <row r="26" ht="25.5" customHeight="1" spans="1:14">
      <c r="A26" s="102" t="s">
        <v>148</v>
      </c>
      <c r="B26" s="140"/>
      <c r="C26" s="140"/>
      <c r="D26" s="140">
        <v>31</v>
      </c>
      <c r="E26" s="140">
        <v>48</v>
      </c>
      <c r="F26" s="140"/>
      <c r="G26" s="140"/>
      <c r="H26" s="141">
        <v>0.211326990342357</v>
      </c>
      <c r="I26" s="141">
        <f t="shared" si="0"/>
        <v>0.290750499727421</v>
      </c>
      <c r="J26" s="145"/>
      <c r="M26" s="146"/>
      <c r="N26" s="146"/>
    </row>
    <row r="27" ht="25.5" customHeight="1" spans="1:14">
      <c r="A27" s="102" t="s">
        <v>149</v>
      </c>
      <c r="B27" s="140">
        <v>17.6</v>
      </c>
      <c r="C27" s="140">
        <v>2.51</v>
      </c>
      <c r="D27" s="140">
        <v>7</v>
      </c>
      <c r="E27" s="140">
        <v>10</v>
      </c>
      <c r="F27" s="140">
        <v>0.83</v>
      </c>
      <c r="G27" s="140">
        <v>0.08</v>
      </c>
      <c r="H27" s="141">
        <v>0.0477189978192418</v>
      </c>
      <c r="I27" s="141">
        <f t="shared" si="0"/>
        <v>0.0605730207765461</v>
      </c>
      <c r="J27" s="145"/>
      <c r="M27" s="146"/>
      <c r="N27" s="146"/>
    </row>
    <row r="28" ht="25.5" customHeight="1" spans="1:14">
      <c r="A28" s="102" t="s">
        <v>150</v>
      </c>
      <c r="B28" s="140">
        <v>61.4</v>
      </c>
      <c r="C28" s="140">
        <v>126.82</v>
      </c>
      <c r="D28" s="140">
        <v>345</v>
      </c>
      <c r="E28" s="140">
        <v>328</v>
      </c>
      <c r="F28" s="140">
        <v>2.89</v>
      </c>
      <c r="G28" s="140">
        <v>3.85</v>
      </c>
      <c r="H28" s="141">
        <v>2.35186489251977</v>
      </c>
      <c r="I28" s="141">
        <f t="shared" si="0"/>
        <v>1.98679508147071</v>
      </c>
      <c r="J28" s="145"/>
      <c r="M28" s="146"/>
      <c r="N28" s="146"/>
    </row>
    <row r="29" ht="25.5" customHeight="1" spans="1:14">
      <c r="A29" s="102" t="s">
        <v>151</v>
      </c>
      <c r="B29" s="140"/>
      <c r="C29" s="140"/>
      <c r="D29" s="140">
        <v>38</v>
      </c>
      <c r="E29" s="140">
        <v>32</v>
      </c>
      <c r="F29" s="140"/>
      <c r="G29" s="140"/>
      <c r="H29" s="141">
        <v>0.259045988161598</v>
      </c>
      <c r="I29" s="141">
        <f t="shared" si="0"/>
        <v>0.193833666484948</v>
      </c>
      <c r="J29" s="145"/>
      <c r="M29" s="146"/>
      <c r="N29" s="146"/>
    </row>
    <row r="30" ht="25.5" customHeight="1" spans="1:14">
      <c r="A30" s="102" t="s">
        <v>152</v>
      </c>
      <c r="B30" s="140"/>
      <c r="C30" s="140"/>
      <c r="D30" s="140">
        <v>1369</v>
      </c>
      <c r="E30" s="140">
        <v>1794</v>
      </c>
      <c r="F30" s="140"/>
      <c r="G30" s="140"/>
      <c r="H30" s="141">
        <v>9.332472573506</v>
      </c>
      <c r="I30" s="141">
        <f t="shared" si="0"/>
        <v>10.8667999273124</v>
      </c>
      <c r="J30" s="145"/>
      <c r="M30" s="146"/>
      <c r="N30" s="146"/>
    </row>
    <row r="31" ht="25.5" customHeight="1" spans="1:14">
      <c r="A31" s="105" t="s">
        <v>153</v>
      </c>
      <c r="B31" s="142"/>
      <c r="C31" s="142"/>
      <c r="D31" s="142">
        <v>242</v>
      </c>
      <c r="E31" s="142">
        <v>232</v>
      </c>
      <c r="F31" s="142"/>
      <c r="G31" s="142"/>
      <c r="H31" s="143">
        <v>1.64971392460807</v>
      </c>
      <c r="I31" s="143">
        <f t="shared" si="0"/>
        <v>1.40529408201587</v>
      </c>
      <c r="J31" s="145"/>
      <c r="M31" s="146"/>
      <c r="N31" s="146"/>
    </row>
    <row r="32" ht="1.5" customHeight="1"/>
    <row r="33" ht="1.5" customHeight="1" spans="5:5">
      <c r="E33" s="144"/>
    </row>
    <row r="34" ht="1.5" customHeight="1"/>
  </sheetData>
  <mergeCells count="5">
    <mergeCell ref="A1:I1"/>
    <mergeCell ref="A2:I2"/>
    <mergeCell ref="B3:E3"/>
    <mergeCell ref="F3:I3"/>
    <mergeCell ref="A3:A4"/>
  </mergeCells>
  <printOptions horizontalCentered="1"/>
  <pageMargins left="0.79" right="0.79" top="0.79" bottom="0.79" header="0.51" footer="0.55"/>
  <pageSetup paperSize="9" orientation="portrait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2"/>
  <sheetViews>
    <sheetView workbookViewId="0">
      <selection activeCell="E38" sqref="E38"/>
    </sheetView>
  </sheetViews>
  <sheetFormatPr defaultColWidth="9" defaultRowHeight="15.6"/>
  <cols>
    <col min="1" max="1" width="25.8" style="59" customWidth="1"/>
    <col min="2" max="8" width="7.7" style="59" customWidth="1"/>
    <col min="9" max="11" width="0.4" style="59" customWidth="1"/>
  </cols>
  <sheetData>
    <row r="1" ht="19.2" spans="1:8">
      <c r="A1" s="61" t="s">
        <v>154</v>
      </c>
      <c r="B1" s="61"/>
      <c r="C1" s="61"/>
      <c r="D1" s="61"/>
      <c r="E1" s="61"/>
      <c r="F1" s="61"/>
      <c r="G1" s="61"/>
      <c r="H1" s="61"/>
    </row>
    <row r="2" ht="16.35" spans="1:8">
      <c r="A2" s="128" t="s">
        <v>40</v>
      </c>
      <c r="B2" s="128"/>
      <c r="C2" s="128"/>
      <c r="D2" s="128"/>
      <c r="E2" s="128"/>
      <c r="F2" s="128"/>
      <c r="G2" s="128"/>
      <c r="H2" s="128"/>
    </row>
    <row r="3" ht="24.9" customHeight="1" spans="1:11">
      <c r="A3" s="129" t="s">
        <v>1</v>
      </c>
      <c r="B3" s="130" t="s">
        <v>6</v>
      </c>
      <c r="C3" s="130" t="s">
        <v>155</v>
      </c>
      <c r="D3" s="130" t="s">
        <v>156</v>
      </c>
      <c r="E3" s="131" t="s">
        <v>68</v>
      </c>
      <c r="F3" s="131" t="s">
        <v>7</v>
      </c>
      <c r="G3" s="131" t="s">
        <v>8</v>
      </c>
      <c r="H3" s="131" t="s">
        <v>9</v>
      </c>
      <c r="I3" s="135"/>
      <c r="J3" s="135"/>
      <c r="K3" s="135"/>
    </row>
    <row r="4" ht="15.5" customHeight="1" spans="1:10">
      <c r="A4" s="132" t="s">
        <v>157</v>
      </c>
      <c r="B4" s="117">
        <v>3669.85331605317</v>
      </c>
      <c r="C4" s="117">
        <v>5768.58308055186</v>
      </c>
      <c r="D4" s="117">
        <v>6347.2469226823</v>
      </c>
      <c r="E4" s="117">
        <v>7069.55673265439</v>
      </c>
      <c r="F4" s="118">
        <v>8531.640489</v>
      </c>
      <c r="G4" s="118">
        <v>9269.23</v>
      </c>
      <c r="H4" s="118">
        <v>10214.4</v>
      </c>
      <c r="I4" s="135"/>
      <c r="J4" s="135"/>
    </row>
    <row r="5" ht="15.5" customHeight="1" spans="1:10">
      <c r="A5" s="132" t="s">
        <v>158</v>
      </c>
      <c r="B5" s="117">
        <f>B6+B20+B21+B22</f>
        <v>1934.83829793632</v>
      </c>
      <c r="C5" s="117">
        <v>2650.98307990038</v>
      </c>
      <c r="D5" s="117">
        <v>2892.59964017281</v>
      </c>
      <c r="E5" s="117">
        <v>2313.98085892988</v>
      </c>
      <c r="F5" s="118">
        <v>2632.429151</v>
      </c>
      <c r="G5" s="118">
        <v>2674.51</v>
      </c>
      <c r="H5" s="118">
        <v>2889.98</v>
      </c>
      <c r="I5" s="135"/>
      <c r="J5" s="135"/>
    </row>
    <row r="6" ht="15.5" customHeight="1" spans="1:10">
      <c r="A6" s="132" t="s">
        <v>159</v>
      </c>
      <c r="B6" s="117">
        <v>1528.65087801921</v>
      </c>
      <c r="C6" s="117">
        <v>2082.50937179909</v>
      </c>
      <c r="D6" s="117">
        <v>2216.65486733251</v>
      </c>
      <c r="E6" s="117">
        <v>1670.40795205227</v>
      </c>
      <c r="F6" s="118">
        <v>1844.626472</v>
      </c>
      <c r="G6" s="118">
        <v>1980</v>
      </c>
      <c r="H6" s="118">
        <v>2139.1</v>
      </c>
      <c r="I6" s="135"/>
      <c r="J6" s="135"/>
    </row>
    <row r="7" ht="15.5" customHeight="1" spans="1:10">
      <c r="A7" s="132" t="s">
        <v>160</v>
      </c>
      <c r="B7" s="117">
        <v>362.787576473162</v>
      </c>
      <c r="C7" s="117">
        <v>401.012699007893</v>
      </c>
      <c r="D7" s="117">
        <v>328.182921370469</v>
      </c>
      <c r="E7" s="117">
        <v>282.303574470787</v>
      </c>
      <c r="F7" s="118">
        <v>327.782113</v>
      </c>
      <c r="G7" s="118">
        <v>382</v>
      </c>
      <c r="H7" s="118">
        <v>345.1</v>
      </c>
      <c r="I7" s="135"/>
      <c r="J7" s="135"/>
    </row>
    <row r="8" ht="15.5" customHeight="1" spans="1:10">
      <c r="A8" s="132" t="s">
        <v>161</v>
      </c>
      <c r="B8" s="117">
        <v>8.56445930675227</v>
      </c>
      <c r="C8" s="117">
        <v>31.9421295631062</v>
      </c>
      <c r="D8" s="117">
        <v>34.2218454372059</v>
      </c>
      <c r="E8" s="117">
        <v>37.6963727805419</v>
      </c>
      <c r="F8" s="118">
        <v>43.384437</v>
      </c>
      <c r="G8" s="118">
        <v>39.42</v>
      </c>
      <c r="H8" s="118">
        <v>47.6</v>
      </c>
      <c r="I8" s="135"/>
      <c r="J8" s="135"/>
    </row>
    <row r="9" ht="15.5" customHeight="1" spans="1:10">
      <c r="A9" s="132" t="s">
        <v>162</v>
      </c>
      <c r="B9" s="117">
        <v>16.3657702423232</v>
      </c>
      <c r="C9" s="117">
        <v>16.2026229283348</v>
      </c>
      <c r="D9" s="117">
        <v>17.894320458065</v>
      </c>
      <c r="E9" s="117">
        <v>19.0418215931082</v>
      </c>
      <c r="F9" s="118">
        <v>22.9878</v>
      </c>
      <c r="G9" s="118">
        <v>28.2</v>
      </c>
      <c r="H9" s="118">
        <v>36.3</v>
      </c>
      <c r="I9" s="135"/>
      <c r="J9" s="135"/>
    </row>
    <row r="10" ht="15.5" customHeight="1" spans="1:10">
      <c r="A10" s="132" t="s">
        <v>163</v>
      </c>
      <c r="B10" s="117">
        <v>56.3501347113527</v>
      </c>
      <c r="C10" s="117">
        <v>113.334825000041</v>
      </c>
      <c r="D10" s="117">
        <v>96.844585304285</v>
      </c>
      <c r="E10" s="117">
        <v>107.655444354312</v>
      </c>
      <c r="F10" s="118">
        <v>98.755748</v>
      </c>
      <c r="G10" s="118">
        <v>91.6</v>
      </c>
      <c r="H10" s="118">
        <v>84.7</v>
      </c>
      <c r="I10" s="135"/>
      <c r="J10" s="135"/>
    </row>
    <row r="11" ht="15.5" customHeight="1" spans="1:10">
      <c r="A11" s="132" t="s">
        <v>164</v>
      </c>
      <c r="B11" s="117">
        <v>148.936712676337</v>
      </c>
      <c r="C11" s="117">
        <v>199.361209216622</v>
      </c>
      <c r="D11" s="117">
        <v>175.547946766778</v>
      </c>
      <c r="E11" s="117">
        <v>149.515856936341</v>
      </c>
      <c r="F11" s="118">
        <v>155.572861</v>
      </c>
      <c r="G11" s="118">
        <v>188.3</v>
      </c>
      <c r="H11" s="118">
        <v>181.4</v>
      </c>
      <c r="I11" s="135"/>
      <c r="J11" s="135"/>
    </row>
    <row r="12" ht="15.5" customHeight="1" spans="1:10">
      <c r="A12" s="132" t="s">
        <v>165</v>
      </c>
      <c r="B12" s="117">
        <v>165.782304858311</v>
      </c>
      <c r="C12" s="117">
        <v>233.392858527527</v>
      </c>
      <c r="D12" s="117">
        <v>277.785791322136</v>
      </c>
      <c r="E12" s="117">
        <v>327.128475712931</v>
      </c>
      <c r="F12" s="118">
        <v>385.811782</v>
      </c>
      <c r="G12" s="118">
        <v>398.5</v>
      </c>
      <c r="H12" s="118">
        <v>404</v>
      </c>
      <c r="I12" s="135"/>
      <c r="J12" s="135"/>
    </row>
    <row r="13" ht="15.5" customHeight="1" spans="1:10">
      <c r="A13" s="132" t="s">
        <v>166</v>
      </c>
      <c r="B13" s="117">
        <v>41.5209779791788</v>
      </c>
      <c r="C13" s="117">
        <v>58.454367296325</v>
      </c>
      <c r="D13" s="117">
        <v>69.5727914645224</v>
      </c>
      <c r="E13" s="117">
        <v>81.9309047973946</v>
      </c>
      <c r="F13" s="118">
        <v>78.630049</v>
      </c>
      <c r="G13" s="118">
        <v>82.4</v>
      </c>
      <c r="H13" s="118">
        <v>109.8</v>
      </c>
      <c r="I13" s="135"/>
      <c r="J13" s="135"/>
    </row>
    <row r="14" ht="15.5" customHeight="1" spans="1:10">
      <c r="A14" s="132" t="s">
        <v>167</v>
      </c>
      <c r="B14" s="117">
        <v>20.9126613344467</v>
      </c>
      <c r="C14" s="117">
        <v>27.9946201816728</v>
      </c>
      <c r="D14" s="117">
        <v>31.2224829697196</v>
      </c>
      <c r="E14" s="117">
        <v>42.5003543660139</v>
      </c>
      <c r="F14" s="118">
        <v>44.020734</v>
      </c>
      <c r="G14" s="118">
        <v>41.6</v>
      </c>
      <c r="H14" s="118">
        <v>51.1</v>
      </c>
      <c r="I14" s="135"/>
      <c r="J14" s="135"/>
    </row>
    <row r="15" ht="15.5" customHeight="1" spans="1:10">
      <c r="A15" s="132" t="s">
        <v>168</v>
      </c>
      <c r="B15" s="117">
        <v>48.9804242322662</v>
      </c>
      <c r="C15" s="117">
        <v>68.9559795493847</v>
      </c>
      <c r="D15" s="117">
        <v>82.0718828603731</v>
      </c>
      <c r="E15" s="117">
        <v>96.6501915422651</v>
      </c>
      <c r="F15" s="118">
        <v>91.241794</v>
      </c>
      <c r="G15" s="118">
        <v>83.9</v>
      </c>
      <c r="H15" s="118">
        <v>99.2</v>
      </c>
      <c r="I15" s="135"/>
      <c r="J15" s="135"/>
    </row>
    <row r="16" ht="15.5" customHeight="1" spans="1:10">
      <c r="A16" s="132" t="s">
        <v>169</v>
      </c>
      <c r="B16" s="117">
        <v>62.8560317229437</v>
      </c>
      <c r="C16" s="117">
        <v>88.4904389045191</v>
      </c>
      <c r="D16" s="117">
        <v>105.321931230538</v>
      </c>
      <c r="E16" s="117">
        <v>124.030112046421</v>
      </c>
      <c r="F16" s="118">
        <v>141.970689</v>
      </c>
      <c r="G16" s="118">
        <v>188.2</v>
      </c>
      <c r="H16" s="118">
        <v>203</v>
      </c>
      <c r="I16" s="135"/>
      <c r="J16" s="135"/>
    </row>
    <row r="17" ht="15.5" customHeight="1" spans="1:10">
      <c r="A17" s="132" t="s">
        <v>170</v>
      </c>
      <c r="B17" s="117">
        <v>143.924228640855</v>
      </c>
      <c r="C17" s="117">
        <v>196.070639335196</v>
      </c>
      <c r="D17" s="117">
        <v>208.700591175678</v>
      </c>
      <c r="E17" s="117">
        <v>157.270819303223</v>
      </c>
      <c r="F17" s="118">
        <v>172.579744</v>
      </c>
      <c r="G17" s="118">
        <v>175.5</v>
      </c>
      <c r="H17" s="118">
        <v>221.4</v>
      </c>
      <c r="I17" s="135"/>
      <c r="J17" s="135"/>
    </row>
    <row r="18" ht="15.5" customHeight="1" spans="1:10">
      <c r="A18" s="132" t="s">
        <v>171</v>
      </c>
      <c r="B18" s="117">
        <v>54.848071428791</v>
      </c>
      <c r="C18" s="117">
        <v>74.7205424194495</v>
      </c>
      <c r="D18" s="117">
        <v>79.5336896374732</v>
      </c>
      <c r="E18" s="117">
        <v>59.9343224713942</v>
      </c>
      <c r="F18" s="118">
        <v>55.836031</v>
      </c>
      <c r="G18" s="118">
        <v>53.4</v>
      </c>
      <c r="H18" s="118">
        <v>70.9</v>
      </c>
      <c r="I18" s="135"/>
      <c r="J18" s="135"/>
    </row>
    <row r="19" ht="15.5" customHeight="1" spans="1:10">
      <c r="A19" s="132" t="s">
        <v>172</v>
      </c>
      <c r="B19" s="117">
        <v>222.24971109974</v>
      </c>
      <c r="C19" s="117">
        <v>254.863151603558</v>
      </c>
      <c r="D19" s="117">
        <v>327.686625323545</v>
      </c>
      <c r="E19" s="117">
        <v>184.749701677533</v>
      </c>
      <c r="F19" s="118">
        <v>226.052689</v>
      </c>
      <c r="G19" s="118">
        <v>226.9</v>
      </c>
      <c r="H19" s="118">
        <v>284.5</v>
      </c>
      <c r="I19" s="135"/>
      <c r="J19" s="135"/>
    </row>
    <row r="20" ht="15.5" customHeight="1" spans="1:10">
      <c r="A20" s="132" t="s">
        <v>173</v>
      </c>
      <c r="B20" s="117">
        <v>151.076060551338</v>
      </c>
      <c r="C20" s="117">
        <v>259.894866625093</v>
      </c>
      <c r="D20" s="117">
        <v>291.420632249998</v>
      </c>
      <c r="E20" s="117">
        <v>352.955618811598</v>
      </c>
      <c r="F20" s="118">
        <v>415.127944</v>
      </c>
      <c r="G20" s="118">
        <v>396.2</v>
      </c>
      <c r="H20" s="118">
        <v>382.8</v>
      </c>
      <c r="I20" s="135"/>
      <c r="J20" s="135"/>
    </row>
    <row r="21" ht="15.5" customHeight="1" spans="1:10">
      <c r="A21" s="132" t="s">
        <v>174</v>
      </c>
      <c r="B21" s="117">
        <v>23.4957527614129</v>
      </c>
      <c r="C21" s="117">
        <v>57.8184216403685</v>
      </c>
      <c r="D21" s="117">
        <v>90.6468297617245</v>
      </c>
      <c r="E21" s="117">
        <v>94.777527939559</v>
      </c>
      <c r="F21" s="118">
        <v>99.650656</v>
      </c>
      <c r="G21" s="118">
        <v>90.8</v>
      </c>
      <c r="H21" s="118">
        <v>106</v>
      </c>
      <c r="I21" s="135"/>
      <c r="J21" s="135"/>
    </row>
    <row r="22" ht="15.5" customHeight="1" spans="1:10">
      <c r="A22" s="132" t="s">
        <v>175</v>
      </c>
      <c r="B22" s="117">
        <v>231.615606604357</v>
      </c>
      <c r="C22" s="117">
        <v>250.760419835826</v>
      </c>
      <c r="D22" s="117">
        <v>293.877310828581</v>
      </c>
      <c r="E22" s="117">
        <v>195.83976012645</v>
      </c>
      <c r="F22" s="118">
        <v>273.024078</v>
      </c>
      <c r="G22" s="118">
        <v>207.6</v>
      </c>
      <c r="H22" s="118">
        <v>262</v>
      </c>
      <c r="I22" s="135"/>
      <c r="J22" s="135"/>
    </row>
    <row r="23" ht="15.5" customHeight="1" spans="1:10">
      <c r="A23" s="132" t="s">
        <v>176</v>
      </c>
      <c r="B23" s="117">
        <v>201.362689564608</v>
      </c>
      <c r="C23" s="117">
        <v>431.387502034451</v>
      </c>
      <c r="D23" s="117">
        <v>456.740626725952</v>
      </c>
      <c r="E23" s="117">
        <v>604.769672596197</v>
      </c>
      <c r="F23" s="118">
        <v>701.59652</v>
      </c>
      <c r="G23" s="118">
        <v>722.1</v>
      </c>
      <c r="H23" s="118">
        <v>747.7</v>
      </c>
      <c r="I23" s="135"/>
      <c r="J23" s="135"/>
    </row>
    <row r="24" ht="15.5" customHeight="1" spans="1:10">
      <c r="A24" s="132" t="s">
        <v>177</v>
      </c>
      <c r="B24" s="117">
        <v>144.275482413529</v>
      </c>
      <c r="C24" s="117">
        <v>309.087249965532</v>
      </c>
      <c r="D24" s="117">
        <v>327.252652421497</v>
      </c>
      <c r="E24" s="117">
        <v>433.314813442105</v>
      </c>
      <c r="F24" s="118">
        <v>512.405279</v>
      </c>
      <c r="G24" s="118">
        <v>540.1</v>
      </c>
      <c r="H24" s="118">
        <v>562.6</v>
      </c>
      <c r="I24" s="135"/>
      <c r="J24" s="135"/>
    </row>
    <row r="25" ht="15.5" customHeight="1" spans="1:10">
      <c r="A25" s="132" t="s">
        <v>178</v>
      </c>
      <c r="B25" s="117">
        <v>57.0872071510786</v>
      </c>
      <c r="C25" s="117">
        <v>122.300252068919</v>
      </c>
      <c r="D25" s="117">
        <v>129.487974304455</v>
      </c>
      <c r="E25" s="117">
        <v>171.454859154092</v>
      </c>
      <c r="F25" s="118">
        <v>189.191241</v>
      </c>
      <c r="G25" s="118">
        <v>181.99</v>
      </c>
      <c r="H25" s="118">
        <v>185.1</v>
      </c>
      <c r="I25" s="135"/>
      <c r="J25" s="135"/>
    </row>
    <row r="26" ht="15.5" customHeight="1" spans="1:10">
      <c r="A26" s="132" t="s">
        <v>179</v>
      </c>
      <c r="B26" s="117">
        <v>855.862025099966</v>
      </c>
      <c r="C26" s="117">
        <v>1234.17149284155</v>
      </c>
      <c r="D26" s="117">
        <v>1396.84298610806</v>
      </c>
      <c r="E26" s="117">
        <v>1362.23055875263</v>
      </c>
      <c r="F26" s="118">
        <v>1612.274555</v>
      </c>
      <c r="G26" s="118">
        <v>2018</v>
      </c>
      <c r="H26" s="118">
        <v>2273.9</v>
      </c>
      <c r="I26" s="135"/>
      <c r="J26" s="135"/>
    </row>
    <row r="27" ht="15.5" customHeight="1" spans="1:10">
      <c r="A27" s="132" t="s">
        <v>180</v>
      </c>
      <c r="B27" s="117">
        <v>1.43630530527654</v>
      </c>
      <c r="C27" s="117">
        <v>2.07118321739107</v>
      </c>
      <c r="D27" s="117">
        <v>2.34417807163601</v>
      </c>
      <c r="E27" s="117">
        <v>2.28609159089362</v>
      </c>
      <c r="F27" s="118">
        <v>35.129804</v>
      </c>
      <c r="G27" s="118">
        <v>43.96</v>
      </c>
      <c r="H27" s="118">
        <v>68.2</v>
      </c>
      <c r="I27" s="135"/>
      <c r="J27" s="135"/>
    </row>
    <row r="28" ht="15.5" customHeight="1" spans="1:10">
      <c r="A28" s="132" t="s">
        <v>181</v>
      </c>
      <c r="B28" s="117">
        <v>169.646559850521</v>
      </c>
      <c r="C28" s="117">
        <v>244.633996936242</v>
      </c>
      <c r="D28" s="117">
        <v>276.878282123666</v>
      </c>
      <c r="E28" s="117">
        <v>270.017504268452</v>
      </c>
      <c r="F28" s="118">
        <v>336.194549</v>
      </c>
      <c r="G28" s="118">
        <v>167.1</v>
      </c>
      <c r="H28" s="118">
        <v>298.6</v>
      </c>
      <c r="I28" s="135"/>
      <c r="J28" s="135"/>
    </row>
    <row r="29" ht="15.5" customHeight="1" spans="1:10">
      <c r="A29" s="132" t="s">
        <v>182</v>
      </c>
      <c r="B29" s="117">
        <v>181.894493991493</v>
      </c>
      <c r="C29" s="117">
        <v>262.295782036735</v>
      </c>
      <c r="D29" s="117">
        <v>296.868000556532</v>
      </c>
      <c r="E29" s="117">
        <v>289.511896681146</v>
      </c>
      <c r="F29" s="118">
        <v>371.021014</v>
      </c>
      <c r="G29" s="118">
        <v>427.4</v>
      </c>
      <c r="H29" s="118">
        <v>453.9</v>
      </c>
      <c r="I29" s="135"/>
      <c r="J29" s="135"/>
    </row>
    <row r="30" ht="15.5" customHeight="1" spans="1:10">
      <c r="A30" s="132" t="s">
        <v>183</v>
      </c>
      <c r="B30" s="117">
        <v>502.884665952676</v>
      </c>
      <c r="C30" s="117">
        <v>725.170530651184</v>
      </c>
      <c r="D30" s="117">
        <v>820.752525356225</v>
      </c>
      <c r="E30" s="117">
        <v>800.415066212136</v>
      </c>
      <c r="F30" s="118">
        <v>869.929187</v>
      </c>
      <c r="G30" s="118">
        <v>1379.5</v>
      </c>
      <c r="H30" s="118">
        <v>1453.1</v>
      </c>
      <c r="I30" s="135"/>
      <c r="J30" s="135"/>
    </row>
    <row r="31" ht="15.5" customHeight="1" spans="1:10">
      <c r="A31" s="132" t="s">
        <v>184</v>
      </c>
      <c r="B31" s="117">
        <v>266.644132752361</v>
      </c>
      <c r="C31" s="117">
        <v>444.881858806502</v>
      </c>
      <c r="D31" s="117">
        <v>529.268348241741</v>
      </c>
      <c r="E31" s="117">
        <v>597.055740526016</v>
      </c>
      <c r="F31" s="118">
        <v>769.460672</v>
      </c>
      <c r="G31" s="118">
        <v>732.8</v>
      </c>
      <c r="H31" s="118">
        <v>771.9</v>
      </c>
      <c r="I31" s="135"/>
      <c r="J31" s="135"/>
    </row>
    <row r="32" ht="15.5" customHeight="1" spans="1:10">
      <c r="A32" s="132" t="s">
        <v>185</v>
      </c>
      <c r="B32" s="117">
        <v>59.0555387676391</v>
      </c>
      <c r="C32" s="117">
        <v>121.669751906453</v>
      </c>
      <c r="D32" s="117">
        <v>153.296135184083</v>
      </c>
      <c r="E32" s="117">
        <v>151.478364193688</v>
      </c>
      <c r="F32" s="118">
        <v>131.465074</v>
      </c>
      <c r="G32" s="118">
        <v>107.7</v>
      </c>
      <c r="H32" s="118">
        <v>112.9</v>
      </c>
      <c r="I32" s="135"/>
      <c r="J32" s="135"/>
    </row>
    <row r="33" ht="15.5" customHeight="1" spans="1:10">
      <c r="A33" s="132" t="s">
        <v>186</v>
      </c>
      <c r="B33" s="117">
        <v>116.136312167472</v>
      </c>
      <c r="C33" s="117">
        <v>155.356021972825</v>
      </c>
      <c r="D33" s="117">
        <v>180.939101071235</v>
      </c>
      <c r="E33" s="117">
        <v>162.73678511618</v>
      </c>
      <c r="F33" s="118">
        <v>266.735864</v>
      </c>
      <c r="G33" s="118">
        <v>273.8</v>
      </c>
      <c r="H33" s="118">
        <v>300.5</v>
      </c>
      <c r="I33" s="135"/>
      <c r="J33" s="135"/>
    </row>
    <row r="34" ht="15.5" customHeight="1" spans="1:10">
      <c r="A34" s="132" t="s">
        <v>187</v>
      </c>
      <c r="B34" s="117">
        <v>12.7769596070192</v>
      </c>
      <c r="C34" s="117">
        <v>24.378147859381</v>
      </c>
      <c r="D34" s="117">
        <v>36.4064679455706</v>
      </c>
      <c r="E34" s="117">
        <v>35.5879659311102</v>
      </c>
      <c r="F34" s="118">
        <v>49.962253</v>
      </c>
      <c r="G34" s="118">
        <v>63.6</v>
      </c>
      <c r="H34" s="118">
        <v>42.9</v>
      </c>
      <c r="I34" s="135"/>
      <c r="J34" s="135"/>
    </row>
    <row r="35" ht="15.5" customHeight="1" spans="1:10">
      <c r="A35" s="132" t="s">
        <v>188</v>
      </c>
      <c r="B35" s="117">
        <v>68.3451907222309</v>
      </c>
      <c r="C35" s="117">
        <v>125.790552740445</v>
      </c>
      <c r="D35" s="117">
        <v>145.263184202116</v>
      </c>
      <c r="E35" s="117">
        <v>203.298163378631</v>
      </c>
      <c r="F35" s="118">
        <v>255.93206</v>
      </c>
      <c r="G35" s="118">
        <v>235.5</v>
      </c>
      <c r="H35" s="118">
        <v>229.3</v>
      </c>
      <c r="I35" s="135"/>
      <c r="J35" s="135"/>
    </row>
    <row r="36" ht="15.5" customHeight="1" spans="1:10">
      <c r="A36" s="132" t="s">
        <v>189</v>
      </c>
      <c r="B36" s="117"/>
      <c r="C36" s="117"/>
      <c r="D36" s="117"/>
      <c r="E36" s="117">
        <v>29.5800746059901</v>
      </c>
      <c r="F36" s="118">
        <v>43.420928</v>
      </c>
      <c r="G36" s="118">
        <v>35.4</v>
      </c>
      <c r="H36" s="118">
        <v>70.4</v>
      </c>
      <c r="I36" s="135"/>
      <c r="J36" s="135"/>
    </row>
    <row r="37" ht="15.5" customHeight="1" spans="1:10">
      <c r="A37" s="132" t="s">
        <v>190</v>
      </c>
      <c r="B37" s="117">
        <v>10.3301317371368</v>
      </c>
      <c r="C37" s="117">
        <v>17.0644769696242</v>
      </c>
      <c r="D37" s="117">
        <v>13.3530398786404</v>
      </c>
      <c r="E37" s="117">
        <v>14.3743873004172</v>
      </c>
      <c r="F37" s="118">
        <v>21.944492</v>
      </c>
      <c r="G37" s="118">
        <v>16.8</v>
      </c>
      <c r="H37" s="118">
        <v>15.9</v>
      </c>
      <c r="I37" s="135"/>
      <c r="J37" s="135"/>
    </row>
    <row r="38" ht="15.5" customHeight="1" spans="1:10">
      <c r="A38" s="132" t="s">
        <v>191</v>
      </c>
      <c r="B38" s="117">
        <v>312.295455231839</v>
      </c>
      <c r="C38" s="117">
        <v>541.700724366234</v>
      </c>
      <c r="D38" s="117">
        <v>589.538763992348</v>
      </c>
      <c r="E38" s="117">
        <v>740.90440641041</v>
      </c>
      <c r="F38" s="118">
        <v>1020.438847</v>
      </c>
      <c r="G38" s="118">
        <v>1016.6</v>
      </c>
      <c r="H38" s="118">
        <v>1117.9</v>
      </c>
      <c r="I38" s="135"/>
      <c r="J38" s="135"/>
    </row>
    <row r="39" ht="15.5" customHeight="1" spans="1:10">
      <c r="A39" s="132" t="s">
        <v>192</v>
      </c>
      <c r="B39" s="117">
        <v>203.165684123199</v>
      </c>
      <c r="C39" s="117">
        <v>334.141300136869</v>
      </c>
      <c r="D39" s="117">
        <v>360.954912535349</v>
      </c>
      <c r="E39" s="117">
        <v>457.99061927977</v>
      </c>
      <c r="F39" s="118">
        <v>618.363853</v>
      </c>
      <c r="G39" s="118">
        <v>579.6</v>
      </c>
      <c r="H39" s="118">
        <v>691.4</v>
      </c>
      <c r="I39" s="135"/>
      <c r="J39" s="135"/>
    </row>
    <row r="40" ht="15.5" customHeight="1" spans="1:10">
      <c r="A40" s="132" t="s">
        <v>193</v>
      </c>
      <c r="B40" s="117">
        <v>109.129771096458</v>
      </c>
      <c r="C40" s="117">
        <v>207.559424229365</v>
      </c>
      <c r="D40" s="117">
        <v>228.583851456999</v>
      </c>
      <c r="E40" s="117">
        <v>282.91378713064</v>
      </c>
      <c r="F40" s="118">
        <v>402.074994</v>
      </c>
      <c r="G40" s="118">
        <v>437</v>
      </c>
      <c r="H40" s="118">
        <v>426.5</v>
      </c>
      <c r="I40" s="135"/>
      <c r="J40" s="135"/>
    </row>
    <row r="41" ht="15.5" customHeight="1" spans="1:10">
      <c r="A41" s="132" t="s">
        <v>194</v>
      </c>
      <c r="B41" s="117">
        <v>187.216911273831</v>
      </c>
      <c r="C41" s="117">
        <v>370.47629373591</v>
      </c>
      <c r="D41" s="117">
        <v>416.239587733239</v>
      </c>
      <c r="E41" s="117">
        <v>724.153584195119</v>
      </c>
      <c r="F41" s="118">
        <v>881.616096</v>
      </c>
      <c r="G41" s="118">
        <v>1115.5</v>
      </c>
      <c r="H41" s="118">
        <v>1286</v>
      </c>
      <c r="I41" s="135"/>
      <c r="J41" s="135"/>
    </row>
    <row r="42" ht="15.5" customHeight="1" spans="1:10">
      <c r="A42" s="132" t="s">
        <v>195</v>
      </c>
      <c r="B42" s="117">
        <v>129.529718082107</v>
      </c>
      <c r="C42" s="117">
        <v>256.321341684393</v>
      </c>
      <c r="D42" s="117">
        <v>287.983580579642</v>
      </c>
      <c r="E42" s="117">
        <v>501.019961128119</v>
      </c>
      <c r="F42" s="118">
        <v>674.761076</v>
      </c>
      <c r="G42" s="118">
        <v>916.8</v>
      </c>
      <c r="H42" s="118">
        <v>1025.1</v>
      </c>
      <c r="I42" s="135"/>
      <c r="J42" s="135"/>
    </row>
    <row r="43" ht="15.5" customHeight="1" spans="1:10">
      <c r="A43" s="132" t="s">
        <v>196</v>
      </c>
      <c r="B43" s="117">
        <v>57.6871931917239</v>
      </c>
      <c r="C43" s="117">
        <v>114.154952051517</v>
      </c>
      <c r="D43" s="117">
        <v>128.256007153597</v>
      </c>
      <c r="E43" s="117">
        <v>223.133623067001</v>
      </c>
      <c r="F43" s="118">
        <v>206.85502</v>
      </c>
      <c r="G43" s="118">
        <v>198.8</v>
      </c>
      <c r="H43" s="118">
        <v>260.9</v>
      </c>
      <c r="I43" s="135"/>
      <c r="J43" s="135"/>
    </row>
    <row r="44" ht="15.5" customHeight="1" spans="1:10">
      <c r="A44" s="132" t="s">
        <v>197</v>
      </c>
      <c r="B44" s="117">
        <v>237.381951937462</v>
      </c>
      <c r="C44" s="117">
        <v>533.612403589678</v>
      </c>
      <c r="D44" s="117">
        <v>605.200778723901</v>
      </c>
      <c r="E44" s="117">
        <v>598.404964413522</v>
      </c>
      <c r="F44" s="118">
        <v>773.644963</v>
      </c>
      <c r="G44" s="118">
        <v>852.7</v>
      </c>
      <c r="H44" s="118">
        <v>954.4</v>
      </c>
      <c r="I44" s="135"/>
      <c r="J44" s="135"/>
    </row>
    <row r="45" ht="15.5" customHeight="1" spans="1:10">
      <c r="A45" s="132" t="s">
        <v>198</v>
      </c>
      <c r="B45" s="117">
        <v>69.5684021228091</v>
      </c>
      <c r="C45" s="117">
        <v>145.715743956282</v>
      </c>
      <c r="D45" s="117">
        <v>172.213414933819</v>
      </c>
      <c r="E45" s="117">
        <v>218.643118293826</v>
      </c>
      <c r="F45" s="118">
        <v>229.844419</v>
      </c>
      <c r="G45" s="118">
        <v>348.4</v>
      </c>
      <c r="H45" s="118">
        <v>396.3</v>
      </c>
      <c r="I45" s="135"/>
      <c r="J45" s="135"/>
    </row>
    <row r="46" ht="15.5" customHeight="1" spans="1:8">
      <c r="A46" s="132" t="s">
        <v>199</v>
      </c>
      <c r="B46" s="117">
        <v>167.813549931663</v>
      </c>
      <c r="C46" s="117">
        <v>387.766368921246</v>
      </c>
      <c r="D46" s="117">
        <v>432.987363790082</v>
      </c>
      <c r="E46" s="117">
        <v>379.761846119696</v>
      </c>
      <c r="F46" s="118">
        <v>543.800544</v>
      </c>
      <c r="G46" s="118">
        <v>504.3</v>
      </c>
      <c r="H46" s="118">
        <v>558.1</v>
      </c>
    </row>
    <row r="47" ht="15.5" customHeight="1" spans="1:8">
      <c r="A47" s="132" t="s">
        <v>200</v>
      </c>
      <c r="B47" s="117">
        <v>80.4392703825453</v>
      </c>
      <c r="C47" s="117">
        <v>129.843433378449</v>
      </c>
      <c r="D47" s="117">
        <v>136.760963824551</v>
      </c>
      <c r="E47" s="117">
        <v>128.056946830628</v>
      </c>
      <c r="F47" s="118">
        <v>140.179685</v>
      </c>
      <c r="G47" s="118">
        <v>137.2</v>
      </c>
      <c r="H47" s="118">
        <v>171.7</v>
      </c>
    </row>
    <row r="48" ht="15.5" customHeight="1" spans="1:8">
      <c r="A48" s="132" t="s">
        <v>201</v>
      </c>
      <c r="B48" s="117">
        <v>43.7513822013941</v>
      </c>
      <c r="C48" s="117">
        <v>91.9571451529887</v>
      </c>
      <c r="D48" s="117">
        <v>98.9529982226073</v>
      </c>
      <c r="E48" s="117">
        <v>93.2801613056042</v>
      </c>
      <c r="F48" s="118">
        <v>88.105992</v>
      </c>
      <c r="G48" s="118">
        <v>103</v>
      </c>
      <c r="H48" s="118">
        <v>122.2</v>
      </c>
    </row>
    <row r="49" ht="15.5" customHeight="1" spans="1:8">
      <c r="A49" s="133" t="s">
        <v>202</v>
      </c>
      <c r="B49" s="127">
        <v>36.6878881924567</v>
      </c>
      <c r="C49" s="127">
        <v>37.4606699141974</v>
      </c>
      <c r="D49" s="127">
        <v>37.7768070364113</v>
      </c>
      <c r="E49" s="127">
        <v>34.7767855250232</v>
      </c>
      <c r="F49" s="119">
        <v>52.073693</v>
      </c>
      <c r="G49" s="119">
        <v>34.2</v>
      </c>
      <c r="H49" s="119">
        <v>49.5</v>
      </c>
    </row>
    <row r="50" ht="1.5" customHeight="1"/>
    <row r="51" ht="1.5" customHeight="1" spans="8:8">
      <c r="H51" s="134"/>
    </row>
    <row r="52" ht="1.5" customHeight="1"/>
  </sheetData>
  <mergeCells count="2">
    <mergeCell ref="A1:H1"/>
    <mergeCell ref="A2:H2"/>
  </mergeCells>
  <pageMargins left="0.79" right="0.79" top="0.79" bottom="0.79" header="0.51" footer="0.55"/>
  <pageSetup paperSize="9" orientation="portrait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workbookViewId="0">
      <selection activeCell="D27" sqref="D27"/>
    </sheetView>
  </sheetViews>
  <sheetFormatPr defaultColWidth="9" defaultRowHeight="15.6"/>
  <cols>
    <col min="1" max="1" width="30" style="121" customWidth="1"/>
    <col min="2" max="2" width="12.2" customWidth="1"/>
    <col min="3" max="3" width="12.2" style="122" customWidth="1"/>
    <col min="4" max="5" width="12.2" customWidth="1"/>
    <col min="6" max="8" width="0.2" customWidth="1"/>
    <col min="10" max="10" width="12.6" customWidth="1"/>
  </cols>
  <sheetData>
    <row r="1" ht="23.1" customHeight="1" spans="1:5">
      <c r="A1" s="11" t="s">
        <v>203</v>
      </c>
      <c r="B1" s="11"/>
      <c r="C1" s="11"/>
      <c r="D1" s="11"/>
      <c r="E1" s="11"/>
    </row>
    <row r="2" ht="15.9" customHeight="1" spans="1:5">
      <c r="A2" s="12" t="s">
        <v>40</v>
      </c>
      <c r="B2" s="12"/>
      <c r="C2" s="12"/>
      <c r="D2" s="12"/>
      <c r="E2" s="12"/>
    </row>
    <row r="3" ht="21.9" customHeight="1" spans="1:5">
      <c r="A3" s="13" t="s">
        <v>1</v>
      </c>
      <c r="B3" s="123" t="s">
        <v>41</v>
      </c>
      <c r="C3" s="123"/>
      <c r="D3" s="123" t="s">
        <v>42</v>
      </c>
      <c r="E3" s="124"/>
    </row>
    <row r="4" ht="21.9" customHeight="1" spans="1:5">
      <c r="A4" s="111"/>
      <c r="B4" s="125" t="s">
        <v>9</v>
      </c>
      <c r="C4" s="125" t="s">
        <v>8</v>
      </c>
      <c r="D4" s="125" t="s">
        <v>9</v>
      </c>
      <c r="E4" s="126" t="s">
        <v>8</v>
      </c>
    </row>
    <row r="5" ht="28.5" customHeight="1" spans="1:10">
      <c r="A5" s="64" t="s">
        <v>204</v>
      </c>
      <c r="B5" s="117">
        <v>15951.5</v>
      </c>
      <c r="C5" s="117">
        <v>14637.4</v>
      </c>
      <c r="D5" s="117">
        <v>100</v>
      </c>
      <c r="E5" s="118">
        <v>100</v>
      </c>
      <c r="I5" s="28"/>
      <c r="J5" s="28"/>
    </row>
    <row r="6" ht="28.5" customHeight="1" spans="1:5">
      <c r="A6" s="64" t="s">
        <v>205</v>
      </c>
      <c r="B6" s="117">
        <v>4292.1</v>
      </c>
      <c r="C6" s="117">
        <v>3975.45</v>
      </c>
      <c r="D6" s="117">
        <f>B6/15951.5*100</f>
        <v>26.9071874118421</v>
      </c>
      <c r="E6" s="118">
        <f>C6/14637.4*100</f>
        <v>27.1595365297116</v>
      </c>
    </row>
    <row r="7" ht="28.5" customHeight="1" spans="1:5">
      <c r="A7" s="64" t="s">
        <v>206</v>
      </c>
      <c r="B7" s="117">
        <v>7650.5</v>
      </c>
      <c r="C7" s="117">
        <v>7172.61</v>
      </c>
      <c r="D7" s="117">
        <f t="shared" ref="D7:D28" si="0">B7/15951.5*100</f>
        <v>47.9610068018682</v>
      </c>
      <c r="E7" s="118">
        <f t="shared" ref="E7:E28" si="1">C7/14637.4*100</f>
        <v>49.0019402352877</v>
      </c>
    </row>
    <row r="8" ht="28.5" customHeight="1" spans="1:5">
      <c r="A8" s="64" t="s">
        <v>207</v>
      </c>
      <c r="B8" s="117">
        <v>5792.8</v>
      </c>
      <c r="C8" s="117">
        <v>6028.1</v>
      </c>
      <c r="D8" s="117">
        <f t="shared" si="0"/>
        <v>36.3150800865122</v>
      </c>
      <c r="E8" s="118">
        <f t="shared" si="1"/>
        <v>41.1828603440502</v>
      </c>
    </row>
    <row r="9" ht="28.5" customHeight="1" spans="1:5">
      <c r="A9" s="64" t="s">
        <v>208</v>
      </c>
      <c r="B9" s="117">
        <v>4239.9</v>
      </c>
      <c r="C9" s="117">
        <v>4244.7</v>
      </c>
      <c r="D9" s="117">
        <f t="shared" si="0"/>
        <v>26.5799454596746</v>
      </c>
      <c r="E9" s="118">
        <f t="shared" si="1"/>
        <v>28.9990025550986</v>
      </c>
    </row>
    <row r="10" ht="28.5" customHeight="1" spans="1:5">
      <c r="A10" s="64" t="s">
        <v>209</v>
      </c>
      <c r="B10" s="117">
        <v>198.5</v>
      </c>
      <c r="C10" s="117">
        <v>76.8</v>
      </c>
      <c r="D10" s="117">
        <f t="shared" si="0"/>
        <v>1.24439707864464</v>
      </c>
      <c r="E10" s="118">
        <f t="shared" si="1"/>
        <v>0.524683345402872</v>
      </c>
    </row>
    <row r="11" ht="28.5" customHeight="1" spans="1:5">
      <c r="A11" s="64" t="s">
        <v>210</v>
      </c>
      <c r="B11" s="117">
        <v>1347.8</v>
      </c>
      <c r="C11" s="117">
        <v>1700.6</v>
      </c>
      <c r="D11" s="117">
        <f t="shared" si="0"/>
        <v>8.44936212895339</v>
      </c>
      <c r="E11" s="118">
        <f t="shared" si="1"/>
        <v>11.6181835571891</v>
      </c>
    </row>
    <row r="12" ht="28.5" customHeight="1" spans="1:5">
      <c r="A12" s="64" t="s">
        <v>211</v>
      </c>
      <c r="B12" s="117">
        <v>6.7</v>
      </c>
      <c r="C12" s="117">
        <v>5.9</v>
      </c>
      <c r="D12" s="117">
        <f t="shared" si="0"/>
        <v>0.0420023195310786</v>
      </c>
      <c r="E12" s="118">
        <f t="shared" si="1"/>
        <v>0.0403077049202727</v>
      </c>
    </row>
    <row r="13" ht="28.5" customHeight="1" spans="1:5">
      <c r="A13" s="64" t="s">
        <v>212</v>
      </c>
      <c r="B13" s="117">
        <v>139.9</v>
      </c>
      <c r="C13" s="117">
        <v>189.8</v>
      </c>
      <c r="D13" s="117">
        <f t="shared" si="0"/>
        <v>0.877033507820581</v>
      </c>
      <c r="E13" s="118">
        <f t="shared" si="1"/>
        <v>1.29667837184199</v>
      </c>
    </row>
    <row r="14" ht="28.5" customHeight="1" spans="1:5">
      <c r="A14" s="64" t="s">
        <v>213</v>
      </c>
      <c r="B14" s="117"/>
      <c r="C14" s="117"/>
      <c r="D14" s="117"/>
      <c r="E14" s="118"/>
    </row>
    <row r="15" ht="28.5" customHeight="1" spans="1:5">
      <c r="A15" s="64" t="s">
        <v>214</v>
      </c>
      <c r="B15" s="117">
        <v>18.6</v>
      </c>
      <c r="C15" s="117">
        <v>63.48</v>
      </c>
      <c r="D15" s="117">
        <f t="shared" si="0"/>
        <v>0.116603454220606</v>
      </c>
      <c r="E15" s="118">
        <f t="shared" si="1"/>
        <v>0.433683577684561</v>
      </c>
    </row>
    <row r="16" ht="28.5" customHeight="1" spans="1:5">
      <c r="A16" s="64" t="s">
        <v>215</v>
      </c>
      <c r="B16" s="117">
        <v>13.2</v>
      </c>
      <c r="C16" s="117">
        <v>17.2</v>
      </c>
      <c r="D16" s="117">
        <f t="shared" si="0"/>
        <v>0.0827508384791399</v>
      </c>
      <c r="E16" s="118">
        <f t="shared" si="1"/>
        <v>0.117507207564185</v>
      </c>
    </row>
    <row r="17" ht="28.5" customHeight="1" spans="1:5">
      <c r="A17" s="64" t="s">
        <v>216</v>
      </c>
      <c r="B17" s="117">
        <v>108.1</v>
      </c>
      <c r="C17" s="117">
        <v>109.2</v>
      </c>
      <c r="D17" s="117">
        <f t="shared" si="0"/>
        <v>0.677679215120835</v>
      </c>
      <c r="E17" s="118">
        <f t="shared" si="1"/>
        <v>0.746034131744709</v>
      </c>
    </row>
    <row r="18" ht="28.5" customHeight="1" spans="1:5">
      <c r="A18" s="64" t="s">
        <v>217</v>
      </c>
      <c r="B18" s="117">
        <v>1717.9</v>
      </c>
      <c r="C18" s="117">
        <v>954.7</v>
      </c>
      <c r="D18" s="117">
        <f t="shared" si="0"/>
        <v>10.7695201078269</v>
      </c>
      <c r="E18" s="118">
        <f t="shared" si="1"/>
        <v>6.52233320125159</v>
      </c>
    </row>
    <row r="19" ht="28.5" customHeight="1" spans="1:5">
      <c r="A19" s="64" t="s">
        <v>141</v>
      </c>
      <c r="B19" s="117">
        <v>650.3</v>
      </c>
      <c r="C19" s="117">
        <v>300.9</v>
      </c>
      <c r="D19" s="117">
        <f t="shared" si="0"/>
        <v>4.07673259568066</v>
      </c>
      <c r="E19" s="118">
        <f t="shared" si="1"/>
        <v>2.05569295093391</v>
      </c>
    </row>
    <row r="20" ht="28.5" customHeight="1" spans="1:5">
      <c r="A20" s="64" t="s">
        <v>142</v>
      </c>
      <c r="B20" s="117">
        <v>547.4</v>
      </c>
      <c r="C20" s="117">
        <v>327.2</v>
      </c>
      <c r="D20" s="117">
        <f t="shared" si="0"/>
        <v>3.43165219571827</v>
      </c>
      <c r="E20" s="118">
        <f t="shared" si="1"/>
        <v>2.23536966947682</v>
      </c>
    </row>
    <row r="21" ht="28.5" customHeight="1" spans="1:5">
      <c r="A21" s="64" t="s">
        <v>143</v>
      </c>
      <c r="B21" s="117">
        <v>163</v>
      </c>
      <c r="C21" s="117">
        <v>61.9</v>
      </c>
      <c r="D21" s="117">
        <f t="shared" si="0"/>
        <v>1.02184747515908</v>
      </c>
      <c r="E21" s="118">
        <f t="shared" si="1"/>
        <v>0.4228893109432</v>
      </c>
    </row>
    <row r="22" ht="28.5" customHeight="1" spans="1:5">
      <c r="A22" s="64" t="s">
        <v>144</v>
      </c>
      <c r="B22" s="117"/>
      <c r="C22" s="117"/>
      <c r="D22" s="117"/>
      <c r="E22" s="118"/>
    </row>
    <row r="23" ht="28.5" customHeight="1" spans="1:5">
      <c r="A23" s="64" t="s">
        <v>145</v>
      </c>
      <c r="B23" s="117">
        <v>20.8</v>
      </c>
      <c r="C23" s="117">
        <v>4.52</v>
      </c>
      <c r="D23" s="117">
        <f t="shared" si="0"/>
        <v>0.130395260633796</v>
      </c>
      <c r="E23" s="118">
        <f t="shared" si="1"/>
        <v>0.0308798010575649</v>
      </c>
    </row>
    <row r="24" ht="28.5" customHeight="1" spans="1:5">
      <c r="A24" s="64" t="s">
        <v>146</v>
      </c>
      <c r="B24" s="117">
        <v>120.4</v>
      </c>
      <c r="C24" s="117">
        <v>98.68</v>
      </c>
      <c r="D24" s="117">
        <f t="shared" si="0"/>
        <v>0.754787950976397</v>
      </c>
      <c r="E24" s="118">
        <f t="shared" si="1"/>
        <v>0.674163444327545</v>
      </c>
    </row>
    <row r="25" ht="28.5" customHeight="1" spans="1:5">
      <c r="A25" s="64" t="s">
        <v>218</v>
      </c>
      <c r="B25" s="117">
        <v>2.7</v>
      </c>
      <c r="C25" s="117">
        <v>6.97</v>
      </c>
      <c r="D25" s="117">
        <f t="shared" si="0"/>
        <v>0.0169263078707332</v>
      </c>
      <c r="E25" s="118">
        <f t="shared" si="1"/>
        <v>0.047617746321068</v>
      </c>
    </row>
    <row r="26" ht="28.5" customHeight="1" spans="1:5">
      <c r="A26" s="64" t="s">
        <v>148</v>
      </c>
      <c r="B26" s="117">
        <v>213.3</v>
      </c>
      <c r="C26" s="117">
        <v>154.5</v>
      </c>
      <c r="D26" s="117">
        <f t="shared" si="0"/>
        <v>1.33717832178792</v>
      </c>
      <c r="E26" s="118">
        <f t="shared" si="1"/>
        <v>1.05551532375968</v>
      </c>
    </row>
    <row r="27" ht="28.5" customHeight="1" spans="1:5">
      <c r="A27" s="64" t="s">
        <v>219</v>
      </c>
      <c r="B27" s="117">
        <v>122.97</v>
      </c>
      <c r="C27" s="117">
        <v>112.97</v>
      </c>
      <c r="D27" s="117">
        <f t="shared" si="0"/>
        <v>0.770899288468169</v>
      </c>
      <c r="E27" s="118">
        <f t="shared" si="1"/>
        <v>0.771790072007324</v>
      </c>
    </row>
    <row r="28" ht="28.5" customHeight="1" spans="1:5">
      <c r="A28" s="75" t="s">
        <v>220</v>
      </c>
      <c r="B28" s="127">
        <v>3885.9</v>
      </c>
      <c r="C28" s="127">
        <v>3376.37</v>
      </c>
      <c r="D28" s="127">
        <f t="shared" si="0"/>
        <v>24.3607184277341</v>
      </c>
      <c r="E28" s="119">
        <f t="shared" si="1"/>
        <v>23.0667331629934</v>
      </c>
    </row>
    <row r="29" ht="1.5" customHeight="1"/>
    <row r="30" ht="1.5" customHeight="1"/>
    <row r="31" ht="1.5" customHeight="1"/>
  </sheetData>
  <mergeCells count="5">
    <mergeCell ref="A1:E1"/>
    <mergeCell ref="A2:E2"/>
    <mergeCell ref="B3:C3"/>
    <mergeCell ref="D3:E3"/>
    <mergeCell ref="A3:A4"/>
  </mergeCells>
  <pageMargins left="0.79" right="0.79" top="0.79" bottom="0.79" header="0.51" footer="0.5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Macro1</vt:lpstr>
      <vt:lpstr>6-5</vt:lpstr>
      <vt:lpstr>6-6</vt:lpstr>
      <vt:lpstr>6-7</vt:lpstr>
      <vt:lpstr>6-8</vt:lpstr>
      <vt:lpstr>6-9</vt:lpstr>
      <vt:lpstr>6-10</vt:lpstr>
      <vt:lpstr>6-11</vt:lpstr>
      <vt:lpstr>6-12</vt:lpstr>
      <vt:lpstr>6-13</vt:lpstr>
      <vt:lpstr>6-14</vt:lpstr>
      <vt:lpstr>6-15</vt:lpstr>
      <vt:lpstr>6-16</vt:lpstr>
      <vt:lpstr>6-17</vt:lpstr>
      <vt:lpstr>6-18</vt:lpstr>
      <vt:lpstr>6-19</vt:lpstr>
      <vt:lpstr>6-20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Administrator</cp:lastModifiedBy>
  <cp:revision>1</cp:revision>
  <dcterms:created xsi:type="dcterms:W3CDTF">2007-05-28T01:08:00Z</dcterms:created>
  <cp:lastPrinted>2017-12-11T01:58:00Z</cp:lastPrinted>
  <dcterms:modified xsi:type="dcterms:W3CDTF">2021-01-07T07:23:55Z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